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REP_EST" sheetId="3" r:id="rId1"/>
  </sheets>
  <definedNames>
    <definedName name="_xlnm._FilterDatabase" localSheetId="0" hidden="1">REP_EST!$A$8:$P$396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8BAE5787_F32F_4F9A_A6F2_4137DED87442_.wvu.FilterData" localSheetId="0" hidden="1">REP_EST!$C$8:$P$373</definedName>
  </definedNames>
  <calcPr calcId="145621"/>
  <customWorkbookViews>
    <customWorkbookView name="Marta" guid="{A9B62B5A-961F-4EC9-8457-E81B29226BB2}" maximized="1" windowWidth="0" windowHeight="0" activeSheetId="0"/>
    <customWorkbookView name="Mauro" guid="{0C9CF7B2-3E28-4A72-9566-EE7B1AEB3744}" maximized="1" windowWidth="0" windowHeight="0" activeSheetId="0"/>
    <customWorkbookView name="Filtro 1" guid="{8BAE5787-F32F-4F9A-A6F2-4137DED87442}" maximized="1" windowWidth="0" windowHeight="0" activeSheetId="0"/>
    <customWorkbookView name="Filtro 2" guid="{8B1437B3-7E96-4A18-AE5B-786661B8BAE5}" maximized="1" windowWidth="0" windowHeight="0" activeSheetId="0"/>
  </customWorkbookViews>
</workbook>
</file>

<file path=xl/calcChain.xml><?xml version="1.0" encoding="utf-8"?>
<calcChain xmlns="http://schemas.openxmlformats.org/spreadsheetml/2006/main">
  <c r="C6" i="3" l="1"/>
  <c r="G7" i="3"/>
  <c r="L7" i="3"/>
  <c r="H7" i="3"/>
  <c r="J7" i="3"/>
  <c r="F7" i="3"/>
  <c r="K7" i="3"/>
  <c r="E7" i="3"/>
  <c r="I7" i="3"/>
  <c r="G8" i="3"/>
  <c r="D8" i="3"/>
  <c r="N8" i="3"/>
  <c r="B8" i="3"/>
  <c r="F8" i="3"/>
  <c r="O8" i="3"/>
  <c r="I8" i="3"/>
  <c r="A8" i="3"/>
  <c r="L8" i="3"/>
  <c r="J8" i="3"/>
  <c r="C8" i="3"/>
  <c r="K8" i="3"/>
  <c r="H8" i="3"/>
  <c r="E8" i="3"/>
  <c r="M8" i="3"/>
  <c r="P7" i="3" l="1"/>
</calcChain>
</file>

<file path=xl/sharedStrings.xml><?xml version="1.0" encoding="utf-8"?>
<sst xmlns="http://schemas.openxmlformats.org/spreadsheetml/2006/main" count="2738" uniqueCount="1380">
  <si>
    <t xml:space="preserve"> </t>
  </si>
  <si>
    <t xml:space="preserve">5º REPASSE TESOURO ESTADUAL - PNAE TOCANTINS  -  ESCOLA EM PERÍODO PARCIAL </t>
  </si>
  <si>
    <t>SUBTOTAL:</t>
  </si>
  <si>
    <t>TOTAL GERAL=</t>
  </si>
  <si>
    <t xml:space="preserve">REGIONAL </t>
  </si>
  <si>
    <t>MUNICÍPIO</t>
  </si>
  <si>
    <t>CNPJ</t>
  </si>
  <si>
    <t>CRECHE</t>
  </si>
  <si>
    <t>PRÉ ESCOLA</t>
  </si>
  <si>
    <t>AEE</t>
  </si>
  <si>
    <t>FUNDAMENTAL PARCIAL</t>
  </si>
  <si>
    <r>
      <t xml:space="preserve">Ens. Fund. Indíg. /Quilomb 
</t>
    </r>
    <r>
      <rPr>
        <sz val="8"/>
        <rFont val="Arial"/>
        <family val="2"/>
      </rPr>
      <t>(parcial)</t>
    </r>
  </si>
  <si>
    <t xml:space="preserve">E. M. PARCIAL </t>
  </si>
  <si>
    <t>E. M. IND./QUIL  PARC</t>
  </si>
  <si>
    <t>EJA 1º E 2º SEGM</t>
  </si>
  <si>
    <t>BANCO</t>
  </si>
  <si>
    <t>AGENCIA</t>
  </si>
  <si>
    <t>CONTA CORRENTE</t>
  </si>
  <si>
    <t>VALOR TOTAL DO REPASSE (em R$)</t>
  </si>
  <si>
    <t>Araguaina</t>
  </si>
  <si>
    <t>Ananas</t>
  </si>
  <si>
    <t>ASSOC. DE APOIO DO CENTRO DE ENSINO MÉDIO CABO APARICIO ARAÚJO PAZ</t>
  </si>
  <si>
    <t>05537116000188</t>
  </si>
  <si>
    <t>001</t>
  </si>
  <si>
    <t>3973</t>
  </si>
  <si>
    <t>114510</t>
  </si>
  <si>
    <t>ASS. APOIO COL. EST. GETULIO VARGAS</t>
  </si>
  <si>
    <t>01296368000101</t>
  </si>
  <si>
    <t>55778</t>
  </si>
  <si>
    <t>A.A. ESC. EST. PRES. COSTA E SILVA</t>
  </si>
  <si>
    <t>02026325000179</t>
  </si>
  <si>
    <t>55786</t>
  </si>
  <si>
    <t>A.A. DA ESC.PAR.SAO PEDRO/CONVENIADA</t>
  </si>
  <si>
    <t>01911081000144</t>
  </si>
  <si>
    <t>67350</t>
  </si>
  <si>
    <t>Aragominas</t>
  </si>
  <si>
    <t>ASSOCIAÇÃO DE APOIO DO COL. EST.GETULIO VARGAS</t>
  </si>
  <si>
    <t>01918914000107</t>
  </si>
  <si>
    <t>0638</t>
  </si>
  <si>
    <t>83224</t>
  </si>
  <si>
    <t>A.A. DA ESCOLA CONVENIADA ASPA</t>
  </si>
  <si>
    <t>02539998000122</t>
  </si>
  <si>
    <t>82392</t>
  </si>
  <si>
    <t>A.A. DO CAIC JORGE HUMBERTO CAMARGO</t>
  </si>
  <si>
    <t>01071395000186</t>
  </si>
  <si>
    <t>55099X</t>
  </si>
  <si>
    <t>ASSOC. DE PAIS, ALUNOS E MESTRES COL. EST. POLIVALENTE CASTELO BRANCO</t>
  </si>
  <si>
    <t>00918900000112</t>
  </si>
  <si>
    <t>12599</t>
  </si>
  <si>
    <t>ASSOC. A. COL. EST. DR. JOSÉ ALUÍSIO DA SILVA LUZ</t>
  </si>
  <si>
    <t>02480178000102</t>
  </si>
  <si>
    <t>552291</t>
  </si>
  <si>
    <t>A. APOIO DO COLEGIO DE APLICACAO</t>
  </si>
  <si>
    <t>01086986000127</t>
  </si>
  <si>
    <t>0465275</t>
  </si>
  <si>
    <t>A.A. C.E. ADEMAR V. FERREIRA SOBRINHO</t>
  </si>
  <si>
    <t>01143808000190</t>
  </si>
  <si>
    <t>0464244</t>
  </si>
  <si>
    <t>A.A. C.E.  ADOLFO BEZERRA DE MENEZES</t>
  </si>
  <si>
    <t>01071435000190</t>
  </si>
  <si>
    <t>463426</t>
  </si>
  <si>
    <t>A. APOIO ESCOLA EST. CAMPOS BRASIL</t>
  </si>
  <si>
    <t>01291177000157</t>
  </si>
  <si>
    <t>466093</t>
  </si>
  <si>
    <t>A.A. COL. ESTADUAL GUILHERME DOURADO</t>
  </si>
  <si>
    <t>01257074000170</t>
  </si>
  <si>
    <t>0068659</t>
  </si>
  <si>
    <t>ASS. APOIO COL. EST. JARDIM PAULISTA</t>
  </si>
  <si>
    <t>05502542000186</t>
  </si>
  <si>
    <t>243876</t>
  </si>
  <si>
    <t>A.APOIO COL. ESTADUAL JORGE AMADO</t>
  </si>
  <si>
    <t>01291218000105</t>
  </si>
  <si>
    <t>0467006</t>
  </si>
  <si>
    <t>A.A. C.E.  PROF. SILVANDIRA SOUSA LIMA</t>
  </si>
  <si>
    <t>01071403000194</t>
  </si>
  <si>
    <t>0463922</t>
  </si>
  <si>
    <t>ASSOCIAÇÃO DE APOIO AO COL. EST. SONHO E LIBERDADE</t>
  </si>
  <si>
    <t>26609027000170</t>
  </si>
  <si>
    <t>898767</t>
  </si>
  <si>
    <t>A.A. ESC. EST. MANOEL GOMES DA CUNHA</t>
  </si>
  <si>
    <t>01443216000194</t>
  </si>
  <si>
    <t>0468355</t>
  </si>
  <si>
    <t>ASSOCIAÇÃO DE APOIO DA ESCOLA ESPECIAL RAIO DE LUZ APAE ARAGUAÍNA</t>
  </si>
  <si>
    <t>07953043000130</t>
  </si>
  <si>
    <t>379921</t>
  </si>
  <si>
    <t>A.A. ESC. E.FRANCISCO MAXIMO DE SOUZA</t>
  </si>
  <si>
    <t>01345127000105</t>
  </si>
  <si>
    <t>0463167</t>
  </si>
  <si>
    <t>A.A. ESC. EST. DEP.FED.JOSE A. DE ASSIS</t>
  </si>
  <si>
    <t>01186464000105</t>
  </si>
  <si>
    <t>465089</t>
  </si>
  <si>
    <t>ASS. COM. COL EST. SANCHA FERREIRA</t>
  </si>
  <si>
    <t>01338702000142</t>
  </si>
  <si>
    <t>0466913</t>
  </si>
  <si>
    <t>A.A. ESC. HENRIQUE CIRQUEIRA AMORIM</t>
  </si>
  <si>
    <t>01088234000103</t>
  </si>
  <si>
    <t>0465194</t>
  </si>
  <si>
    <t>A.A. ESC. EST. JOAO GUILHERME L. KUNZE</t>
  </si>
  <si>
    <t>01071400000150</t>
  </si>
  <si>
    <t>0463639</t>
  </si>
  <si>
    <t>A.A. ESCOLA ESTADUAL MAL. RONDON</t>
  </si>
  <si>
    <t>01068349000128</t>
  </si>
  <si>
    <t>046368X</t>
  </si>
  <si>
    <t>A. DE A.DA ESCOLA ESTADUAL MODELO</t>
  </si>
  <si>
    <t>01133696000197</t>
  </si>
  <si>
    <t>484520</t>
  </si>
  <si>
    <t>A.A. ESC. E.NORTE GOIANO DE ARAGUAINA</t>
  </si>
  <si>
    <t>01195483000190</t>
  </si>
  <si>
    <t>0464724</t>
  </si>
  <si>
    <t>A.A. ESCOLA EST.PROF.ALFREDO NASSER</t>
  </si>
  <si>
    <t>01223632000187</t>
  </si>
  <si>
    <t>0465135</t>
  </si>
  <si>
    <t>A.A. ESC. EST. DE ARAGUAINA / PROF. JOÃO ALVES BATISTA</t>
  </si>
  <si>
    <t>25062332000121</t>
  </si>
  <si>
    <t>463116</t>
  </si>
  <si>
    <t>A.A. ESCOLA ESTADUAL VILA NOVA</t>
  </si>
  <si>
    <t>01071404000139</t>
  </si>
  <si>
    <t>0463744</t>
  </si>
  <si>
    <t>A.A. ESC. EST.WELDER M.ABREU SALES</t>
  </si>
  <si>
    <t>01190182000173</t>
  </si>
  <si>
    <t>0465054</t>
  </si>
  <si>
    <t>A. DE AP. DA E.PAROQUIAL LUIZ AUGUSTO</t>
  </si>
  <si>
    <t>01912262000195</t>
  </si>
  <si>
    <t>486000</t>
  </si>
  <si>
    <t>A.A. DAS ESCOLAS ISOLADAS E REUNIDAS DA DRE ARAGUAINA</t>
  </si>
  <si>
    <t>02629601000193</t>
  </si>
  <si>
    <t>352403</t>
  </si>
  <si>
    <t>Araguana</t>
  </si>
  <si>
    <t>ASS. APOIO ESC. EST. MACHADO DE ASSIS</t>
  </si>
  <si>
    <t>01243663000108</t>
  </si>
  <si>
    <t>3773</t>
  </si>
  <si>
    <t>322091</t>
  </si>
  <si>
    <t>A.A. ESC. EST. SAO PEDRO</t>
  </si>
  <si>
    <t>01230353000140</t>
  </si>
  <si>
    <t>73903</t>
  </si>
  <si>
    <t>Babaculandia</t>
  </si>
  <si>
    <t>A.PAIS E M.C.E.LEOPOLDO DE BULHOES</t>
  </si>
  <si>
    <t>01146116000104</t>
  </si>
  <si>
    <t>465232</t>
  </si>
  <si>
    <t>A.A. ESCOLA ESTADUAL RUI BARBOSA</t>
  </si>
  <si>
    <t>01181184000104</t>
  </si>
  <si>
    <t>477117</t>
  </si>
  <si>
    <t>Barra do Ouro</t>
  </si>
  <si>
    <t>A.A. A ESCOLA ESTADUAL BREJAO</t>
  </si>
  <si>
    <t>02392799000134</t>
  </si>
  <si>
    <t>83615</t>
  </si>
  <si>
    <t>A.COM. ESC. EST. BARRA DO OURO/PROF. VICENTE JOSÉ VIEIRA</t>
  </si>
  <si>
    <t>01341481000161</t>
  </si>
  <si>
    <t>0069973</t>
  </si>
  <si>
    <t>Campos Lindos</t>
  </si>
  <si>
    <t>A.A. DA ESC. EST. MANOEL ALVES GRANDE</t>
  </si>
  <si>
    <t>02199744000102</t>
  </si>
  <si>
    <t>2064</t>
  </si>
  <si>
    <t>0130117</t>
  </si>
  <si>
    <t>Carmolandia</t>
  </si>
  <si>
    <t>A.A. E. EST. BARTOLOMEU BUENO DA SILVA</t>
  </si>
  <si>
    <t>01181172000171</t>
  </si>
  <si>
    <t>0465038</t>
  </si>
  <si>
    <t>Filadelfia</t>
  </si>
  <si>
    <t>A.A. DO COL.MUNICIPAL DE FILADELFIA</t>
  </si>
  <si>
    <t>02189621000190</t>
  </si>
  <si>
    <t>54127</t>
  </si>
  <si>
    <t>A.P. E M. ESC. EST. ADEUVALDO O.MORAES</t>
  </si>
  <si>
    <t>01912087000136</t>
  </si>
  <si>
    <t>127434</t>
  </si>
  <si>
    <t>A.A. ESC EST PROFESSOR JOSÉ FRANCISCO DOS MONTES</t>
  </si>
  <si>
    <t>27853677000129</t>
  </si>
  <si>
    <t>198315</t>
  </si>
  <si>
    <t>Goiatins</t>
  </si>
  <si>
    <t>ASS. COM.COL. EST. ADA ASSIS TEIXEIRA</t>
  </si>
  <si>
    <t>01440731000110</t>
  </si>
  <si>
    <t>0013323</t>
  </si>
  <si>
    <t>A. COM. DO INST.EDUC.TURMINHA FELIZ</t>
  </si>
  <si>
    <t>02165295000181</t>
  </si>
  <si>
    <t>13242</t>
  </si>
  <si>
    <t>Muricilandia</t>
  </si>
  <si>
    <t>A.A. DA ESC. EST. MAL. COSTA E SILVA</t>
  </si>
  <si>
    <t>02032269000185</t>
  </si>
  <si>
    <t>83550</t>
  </si>
  <si>
    <t>A.COM. DE AP. COL. EST. DE MURICILANDIA</t>
  </si>
  <si>
    <t>01911084000188</t>
  </si>
  <si>
    <t>8350X</t>
  </si>
  <si>
    <t>Nova Olinda</t>
  </si>
  <si>
    <t>A.A. ESC. COL. E. HELIO DE SOUZA BUENO</t>
  </si>
  <si>
    <t>01186466000196</t>
  </si>
  <si>
    <t>0462985</t>
  </si>
  <si>
    <t>ASSOCIAÇÃO DE APOIO A ESCOLA ESPECIAL RENASCER</t>
  </si>
  <si>
    <t>07951646000101</t>
  </si>
  <si>
    <t>541028</t>
  </si>
  <si>
    <t>A.A. E. E. PROFA. HAMEDY CURY QUEIROZ</t>
  </si>
  <si>
    <t>01431375000179</t>
  </si>
  <si>
    <t>0468010</t>
  </si>
  <si>
    <t>Piraque</t>
  </si>
  <si>
    <t>A.A.  ESCOLA ESTADUAL SAO JOSE</t>
  </si>
  <si>
    <t>01243654000109</t>
  </si>
  <si>
    <t>465283</t>
  </si>
  <si>
    <t>Riachinho</t>
  </si>
  <si>
    <t>ASSOC. DE APOIO ESC. EST. JOAO XXIII</t>
  </si>
  <si>
    <t>01136006000153</t>
  </si>
  <si>
    <t>51969</t>
  </si>
  <si>
    <t>Santa Fe do Araguaia</t>
  </si>
  <si>
    <t>A.A. ESC. EST. ANAIDES BRITO MIRANDA</t>
  </si>
  <si>
    <t>01919025000156</t>
  </si>
  <si>
    <t>4791</t>
  </si>
  <si>
    <t>54682</t>
  </si>
  <si>
    <t>A. DE AP. DA ESCOLA EST. CASTRO ALVES</t>
  </si>
  <si>
    <t>01673181000180</t>
  </si>
  <si>
    <t>54739</t>
  </si>
  <si>
    <t>Wanderlandia</t>
  </si>
  <si>
    <t>A.A. COL. ESTADUAL JOSE LUIZ SIQUEIRA</t>
  </si>
  <si>
    <t>01257082000117</t>
  </si>
  <si>
    <t>0465291</t>
  </si>
  <si>
    <t>ASSOCIAÇÃO DE APOIO DA ESCOLA ESPECIAL MORADA DO SOL</t>
  </si>
  <si>
    <t>07941368000101</t>
  </si>
  <si>
    <t>537349</t>
  </si>
  <si>
    <t>A.APOIO ESCOLA ESTADUAL D. PEDRO II</t>
  </si>
  <si>
    <t>01186465000141</t>
  </si>
  <si>
    <t>0463108</t>
  </si>
  <si>
    <t>Xambioa</t>
  </si>
  <si>
    <t>A.A. COL. MUL. PROFA. JULIANA BARROS</t>
  </si>
  <si>
    <t>01136047000140</t>
  </si>
  <si>
    <t>0330027</t>
  </si>
  <si>
    <t>A. COM. DA ESC. EST. EURICO MOTA</t>
  </si>
  <si>
    <t>01718086000155</t>
  </si>
  <si>
    <t>0324744</t>
  </si>
  <si>
    <t>AS. DE A. A ESC.PAROQUIAL SAO MIGUEL</t>
  </si>
  <si>
    <t>01133698000186</t>
  </si>
  <si>
    <t>330035</t>
  </si>
  <si>
    <t>Araguatins</t>
  </si>
  <si>
    <t>ASSOC. APOIO AO CEM PROFESSORA ANTONINA MILHOMEM</t>
  </si>
  <si>
    <t>04675931000140</t>
  </si>
  <si>
    <t>1305</t>
  </si>
  <si>
    <t>209082</t>
  </si>
  <si>
    <t>A.A. E. EST. ATANAZIO DE MOURA SEIXAS</t>
  </si>
  <si>
    <t>01068353000196</t>
  </si>
  <si>
    <t>109215</t>
  </si>
  <si>
    <t>A.A. COL. EST. LEONIDAS G. DUARTE</t>
  </si>
  <si>
    <t>01190189000195</t>
  </si>
  <si>
    <t>0019143</t>
  </si>
  <si>
    <t>A.A. A ESC. EST. OSVALDO FRANCO</t>
  </si>
  <si>
    <t>01392733000181</t>
  </si>
  <si>
    <t>109738</t>
  </si>
  <si>
    <t>A.A. ESC. ESTADUAL ALDINAR GONÇALVES DE CARVALHO</t>
  </si>
  <si>
    <t>09465471000140</t>
  </si>
  <si>
    <t>196657</t>
  </si>
  <si>
    <t>ASSOC. DE APOIO ESC. EST. FREI SAVINO</t>
  </si>
  <si>
    <t>01181389000181</t>
  </si>
  <si>
    <t>0019437</t>
  </si>
  <si>
    <t>ASSOC. APOIO ESC. EST. DENISE GOMIDE AMUI</t>
  </si>
  <si>
    <t>01136000000186</t>
  </si>
  <si>
    <t>0109223</t>
  </si>
  <si>
    <t>A.A.  A ESC. EST. SANTA GERTRUDES</t>
  </si>
  <si>
    <t>03713455000142</t>
  </si>
  <si>
    <t>78271</t>
  </si>
  <si>
    <t>A.A. ESC. EVANGELICA DANIEL BERG</t>
  </si>
  <si>
    <t>02431547000177</t>
  </si>
  <si>
    <t>16721</t>
  </si>
  <si>
    <t>A.A.  A ESCOLA ISOLADA BOA SORTE</t>
  </si>
  <si>
    <t>03765304000138</t>
  </si>
  <si>
    <t>78964</t>
  </si>
  <si>
    <t>Augustinopolis</t>
  </si>
  <si>
    <t>A.A. CENTRO EST. DE EDUCACAO LA SALLE</t>
  </si>
  <si>
    <t>01223753000129</t>
  </si>
  <si>
    <t>3975</t>
  </si>
  <si>
    <t>19216</t>
  </si>
  <si>
    <t>ASSOC. DE APOIO COL. EST. MANOEL VICENTE SOUZA</t>
  </si>
  <si>
    <t>01223642000112</t>
  </si>
  <si>
    <t>139297</t>
  </si>
  <si>
    <t>A.A. ESCOLA ESTADUAL AUGUSTINOPOLIS</t>
  </si>
  <si>
    <t>01133692000109</t>
  </si>
  <si>
    <t>019151</t>
  </si>
  <si>
    <t>ASSOC. DE AP.ESC. EST. FAZ.DEZESSEIS</t>
  </si>
  <si>
    <t>01133695000142</t>
  </si>
  <si>
    <t>0019615</t>
  </si>
  <si>
    <t>A.A. DA ESCOLA EST. SANTA GENOVEVA</t>
  </si>
  <si>
    <t>01068357000174</t>
  </si>
  <si>
    <t>0019461</t>
  </si>
  <si>
    <t>Axixa do Tocantins</t>
  </si>
  <si>
    <t>ASSOC. DE APOIO COLÉGIO. EST. MAL. RIBAS JUNIOR</t>
  </si>
  <si>
    <t>01086979000125</t>
  </si>
  <si>
    <t>209201</t>
  </si>
  <si>
    <t>A.A. ESC. EST. SAO FRANCISCO DE ASSIS</t>
  </si>
  <si>
    <t>01086980000150</t>
  </si>
  <si>
    <t>19399</t>
  </si>
  <si>
    <t>Buriti do Tocantins</t>
  </si>
  <si>
    <t>A. DE APOIO DO COLEGIO EST. BURITI</t>
  </si>
  <si>
    <t>01206217000115</t>
  </si>
  <si>
    <t>209406</t>
  </si>
  <si>
    <t>A.A. DA ESCOLA ESTADUAL DARCYNOPOLIS</t>
  </si>
  <si>
    <t>01190184000162</t>
  </si>
  <si>
    <t>0019275</t>
  </si>
  <si>
    <t>A.A. ESC. ESTADUAL MINISTRO NEY BRAGA</t>
  </si>
  <si>
    <t>01206220000139</t>
  </si>
  <si>
    <t>10941X</t>
  </si>
  <si>
    <t>A.A. ESC. E.PRES.TANCREDO DE A.NEVES</t>
  </si>
  <si>
    <t>01112478000176</t>
  </si>
  <si>
    <t>10924X</t>
  </si>
  <si>
    <t>A.A. ESC. EST. VICENTE CARLOS DE SOUSA</t>
  </si>
  <si>
    <t>01206288000118</t>
  </si>
  <si>
    <t>0109614</t>
  </si>
  <si>
    <t>Carrasco Bonito</t>
  </si>
  <si>
    <t>A.A. DA ESC. EST. CICERO GOMES</t>
  </si>
  <si>
    <t>01068377000145</t>
  </si>
  <si>
    <t>19291</t>
  </si>
  <si>
    <t>A.A.  DA ESCOLA ESTADUAL INES VIANA</t>
  </si>
  <si>
    <t>02508340000153</t>
  </si>
  <si>
    <t>51713</t>
  </si>
  <si>
    <t>Esperantina</t>
  </si>
  <si>
    <t>A.A. ESC. EST. JOAQUINA MARIA DA SILVA</t>
  </si>
  <si>
    <t>01113183000114</t>
  </si>
  <si>
    <t>109665</t>
  </si>
  <si>
    <t>A.A. ESC. ESTADUAL ULISSES GUIMARAES</t>
  </si>
  <si>
    <t>01190183000118</t>
  </si>
  <si>
    <t>109363</t>
  </si>
  <si>
    <t>Praia Norte</t>
  </si>
  <si>
    <t>ASS. DE AP.ESCOLA EST. Iº DE JUNHO</t>
  </si>
  <si>
    <t>01392734000126</t>
  </si>
  <si>
    <t>19712</t>
  </si>
  <si>
    <t>ASS. AP.ESC. ESTADUAL GENESIO GOMES</t>
  </si>
  <si>
    <t>01192607000183</t>
  </si>
  <si>
    <t>19690</t>
  </si>
  <si>
    <t>Sampaio</t>
  </si>
  <si>
    <t>A. DE AP. DA ESCOLA ESTADUAL SAMPAIO</t>
  </si>
  <si>
    <t>01190179000150</t>
  </si>
  <si>
    <t>0019178</t>
  </si>
  <si>
    <t>Sao Bento do Tocantins</t>
  </si>
  <si>
    <t>A.A. COLEGIO EST. IRMAOS FILGUEIRAS</t>
  </si>
  <si>
    <t>01068348000183</t>
  </si>
  <si>
    <t>109134</t>
  </si>
  <si>
    <t>01181993000108</t>
  </si>
  <si>
    <t>10938x</t>
  </si>
  <si>
    <t>Sao Miguel do Tocantins</t>
  </si>
  <si>
    <t>A.A.  DA ESCOLA ESTADUAL BELA VISTA</t>
  </si>
  <si>
    <t>01230238000176</t>
  </si>
  <si>
    <t>0217948</t>
  </si>
  <si>
    <t>A.A.  ESCOLA ESTADUAL SAO MIGUEL</t>
  </si>
  <si>
    <t>01213523000189</t>
  </si>
  <si>
    <t>173576</t>
  </si>
  <si>
    <t>Sao Sebastiao do Tocantins</t>
  </si>
  <si>
    <t>A.A.  DO COL. EST.IRIO OLIVEIRA SOUZA</t>
  </si>
  <si>
    <t>01112477000121</t>
  </si>
  <si>
    <t>0109282</t>
  </si>
  <si>
    <t>A.A. E. E. DR.PEDRO LUDOVICO TEIXEIRA</t>
  </si>
  <si>
    <t>01186462000108</t>
  </si>
  <si>
    <t>109711</t>
  </si>
  <si>
    <t>Sitio Novo do Tocantins</t>
  </si>
  <si>
    <t>A.A. COL. EST. MARECHAEL RIBAS JUNIOR</t>
  </si>
  <si>
    <t>01230241000190</t>
  </si>
  <si>
    <t>217964</t>
  </si>
  <si>
    <t>A.A. E. EST. JOAQUIM TEOTONIO SEGURADO</t>
  </si>
  <si>
    <t>01230240000145</t>
  </si>
  <si>
    <t>217972</t>
  </si>
  <si>
    <t>A.A. ESC. EST. MANOEL ESTEVAO DE SOUZA</t>
  </si>
  <si>
    <t>01213534000169</t>
  </si>
  <si>
    <t>181048</t>
  </si>
  <si>
    <t>A.A. ESC. EST. RAIMUNDO NONATO LEITE</t>
  </si>
  <si>
    <t>01230237000121</t>
  </si>
  <si>
    <t>217980</t>
  </si>
  <si>
    <t>Arraias</t>
  </si>
  <si>
    <t>A. E. COM.COL EST PROFA. JOANA B. CORDEIRO</t>
  </si>
  <si>
    <t>00922190000102</t>
  </si>
  <si>
    <t>0541</t>
  </si>
  <si>
    <t>231770</t>
  </si>
  <si>
    <t>A.A. ESCOL. DA ESC. EST. BRIGADEIRO FELIPE</t>
  </si>
  <si>
    <t>01221149000163</t>
  </si>
  <si>
    <t>232165</t>
  </si>
  <si>
    <t>ASS. APOIO ESC. EST. JACY ALVES DE BARROS</t>
  </si>
  <si>
    <t>01284634000186</t>
  </si>
  <si>
    <t>232246</t>
  </si>
  <si>
    <t>A.A. ESCOLA ESTADUAL CANABRAVA/ZULMIRA MAGALHÃES</t>
  </si>
  <si>
    <t>01284633000131</t>
  </si>
  <si>
    <t>23219X</t>
  </si>
  <si>
    <t>A.A. ESCOLAR DA ESC. EST. SILVA DOURADO</t>
  </si>
  <si>
    <t>01301519000172</t>
  </si>
  <si>
    <t>232297</t>
  </si>
  <si>
    <t>Aurora do Tocantins</t>
  </si>
  <si>
    <t>A.A. A ESCOLA/COL. EST.PROF. RANULFA</t>
  </si>
  <si>
    <t>01133691000164</t>
  </si>
  <si>
    <t>3977</t>
  </si>
  <si>
    <t>102725</t>
  </si>
  <si>
    <t>ASS. APOIO ESCOLA ESTADUAL DONA INES</t>
  </si>
  <si>
    <t>01190419000116</t>
  </si>
  <si>
    <t>109703</t>
  </si>
  <si>
    <t>Combinado</t>
  </si>
  <si>
    <t>A.A. DO COL. E.JOAQUIM DE SENA E SILVA</t>
  </si>
  <si>
    <t>01230223000108</t>
  </si>
  <si>
    <t>232106</t>
  </si>
  <si>
    <t>A.A. DA ESCOLA ESTADUAL COMBINADO</t>
  </si>
  <si>
    <t>01136003000110</t>
  </si>
  <si>
    <t>231940</t>
  </si>
  <si>
    <t>A.A. ESC. EST. AUGUSTA VAZ DOS S.TEIXEIRA</t>
  </si>
  <si>
    <t>01186458000140</t>
  </si>
  <si>
    <t>56855</t>
  </si>
  <si>
    <t>Lavandeira</t>
  </si>
  <si>
    <t>ASSOC. DE APOIO ESC. EST. LAVANDEIRA</t>
  </si>
  <si>
    <t>01136024000135</t>
  </si>
  <si>
    <t>231916</t>
  </si>
  <si>
    <t>Novo Alegre</t>
  </si>
  <si>
    <t>ASSOC. DE APOIO COL. EST. DR.JOAO D`ABREU</t>
  </si>
  <si>
    <t>01146115000151</t>
  </si>
  <si>
    <t>178845</t>
  </si>
  <si>
    <t>Parana</t>
  </si>
  <si>
    <t>A.A. DO COL. EST. DES.VIRGILIO DE M.FRANCO</t>
  </si>
  <si>
    <t>01284635000120</t>
  </si>
  <si>
    <t>4790</t>
  </si>
  <si>
    <t>232327</t>
  </si>
  <si>
    <t>A.A. DA ESC. EST.EUCLIDES BEZERRA GERAIS</t>
  </si>
  <si>
    <t>01401950000190</t>
  </si>
  <si>
    <t>232483</t>
  </si>
  <si>
    <t>ASSOC. DE APOIO A ESC. EST. REUNIDA FLORESTA</t>
  </si>
  <si>
    <t>03834797000110</t>
  </si>
  <si>
    <t>113247</t>
  </si>
  <si>
    <t>A.A. A ESC. EST. REUNIDA SANTA RITA DO RIO PALMA</t>
  </si>
  <si>
    <t>03834784000141</t>
  </si>
  <si>
    <t>113638</t>
  </si>
  <si>
    <t>Colinas</t>
  </si>
  <si>
    <t>Arapoema</t>
  </si>
  <si>
    <t>A.AP. COL. EST.RUILON DIAS CARNEIRO</t>
  </si>
  <si>
    <t>01133714000130</t>
  </si>
  <si>
    <t>3974</t>
  </si>
  <si>
    <t>2290X</t>
  </si>
  <si>
    <t>A.A. E. EST. ANTONIO DELFINO GUIMARAES</t>
  </si>
  <si>
    <t>01135998000102</t>
  </si>
  <si>
    <t>2287X</t>
  </si>
  <si>
    <t>Bandeirantes do Tocantins</t>
  </si>
  <si>
    <t>A.A. E. E. ARCELINO F. DO NASCIMENTO</t>
  </si>
  <si>
    <t>01181179000193</t>
  </si>
  <si>
    <t>0911</t>
  </si>
  <si>
    <t>46578X</t>
  </si>
  <si>
    <t>Bernardo Sayao</t>
  </si>
  <si>
    <t>A.A. COL. EST. BERNARDO SAYAO</t>
  </si>
  <si>
    <t>01190188000140</t>
  </si>
  <si>
    <t>369403</t>
  </si>
  <si>
    <t>Brasilandia do Tocantins</t>
  </si>
  <si>
    <t>A.A. COL. EST. SEBASTIAO RODRIGUES SALES</t>
  </si>
  <si>
    <t>01138333000144</t>
  </si>
  <si>
    <t>369365</t>
  </si>
  <si>
    <t>Colinas do Tocantins</t>
  </si>
  <si>
    <t>ASSOC. DE APOIO DO COL. EST. CASTELO BRANCO</t>
  </si>
  <si>
    <t>01071413000120</t>
  </si>
  <si>
    <t>187275</t>
  </si>
  <si>
    <t>A.A. ESCOLA ESTADUAL ERNESTO BARROS</t>
  </si>
  <si>
    <t>01064857000138</t>
  </si>
  <si>
    <t>0368571</t>
  </si>
  <si>
    <t>A.A.  COLEGIO JOAO XXIII</t>
  </si>
  <si>
    <t>01064859000127</t>
  </si>
  <si>
    <t>368555</t>
  </si>
  <si>
    <t>AAE ESPECIAL GOTA DE ESPERANÇA</t>
  </si>
  <si>
    <t>07944635000196</t>
  </si>
  <si>
    <t>184861</t>
  </si>
  <si>
    <t>A.A. E. E. FRANCISCO PEREIRA FELICIO</t>
  </si>
  <si>
    <t>01086969000190</t>
  </si>
  <si>
    <t>368814</t>
  </si>
  <si>
    <t>A.A. E. E. LACERDINO OLIVEIRA CAMPOS</t>
  </si>
  <si>
    <t>01077439000185</t>
  </si>
  <si>
    <t>368741</t>
  </si>
  <si>
    <t>ASSOC. A. E.P. NOSSA SENHORA APARECIDA</t>
  </si>
  <si>
    <t>05473237000103</t>
  </si>
  <si>
    <t>911</t>
  </si>
  <si>
    <t>93610</t>
  </si>
  <si>
    <t>A.A. E. PRESBITERIANA DE COLINAS</t>
  </si>
  <si>
    <t>01071410000196</t>
  </si>
  <si>
    <t>368695</t>
  </si>
  <si>
    <t>ASSOC. APOIO AO INSTITUTO EDUC. GUNNAR VINGREN</t>
  </si>
  <si>
    <t>05537107000197</t>
  </si>
  <si>
    <t>172286</t>
  </si>
  <si>
    <t>Itapiratins</t>
  </si>
  <si>
    <t>A.A. ESCOLA ESTADUAL REZENDE DE ALMEIDA</t>
  </si>
  <si>
    <t>01643863000140</t>
  </si>
  <si>
    <t>2094</t>
  </si>
  <si>
    <t>27278</t>
  </si>
  <si>
    <t>Juarina</t>
  </si>
  <si>
    <t>A.A. ESCOLA ESTADUAL ZICO DORNELAS</t>
  </si>
  <si>
    <t>01136018000188</t>
  </si>
  <si>
    <t>369349</t>
  </si>
  <si>
    <t>Palmeirante</t>
  </si>
  <si>
    <t>ASS. COM. ESC. EST JOAO AIRES GABRIEL</t>
  </si>
  <si>
    <t>01465793000187</t>
  </si>
  <si>
    <t>104</t>
  </si>
  <si>
    <t>0610</t>
  </si>
  <si>
    <t>13871</t>
  </si>
  <si>
    <t>Pau D'arco</t>
  </si>
  <si>
    <t>A.COM. ESCOLA EST. ULISSES GUIMARAES</t>
  </si>
  <si>
    <t>01181178000149</t>
  </si>
  <si>
    <t>23485</t>
  </si>
  <si>
    <t>Tupiratins</t>
  </si>
  <si>
    <t>A. DE AP. DA ESC. EST. SAO TOMAS DE AQUINO</t>
  </si>
  <si>
    <t>01334791000159</t>
  </si>
  <si>
    <t>370045</t>
  </si>
  <si>
    <t>Dianópolis</t>
  </si>
  <si>
    <t>Almas</t>
  </si>
  <si>
    <t>A.A. COL. E.II GRAU DR.ABNER A.PACINI</t>
  </si>
  <si>
    <t>01197160000135</t>
  </si>
  <si>
    <t>1307</t>
  </si>
  <si>
    <t>0107700</t>
  </si>
  <si>
    <t>A.A.  ESC. ESTADUAL DEOCLIDES MUNIZ</t>
  </si>
  <si>
    <t>01143807000146</t>
  </si>
  <si>
    <t>0107786</t>
  </si>
  <si>
    <t>Conceicao do Tocantins</t>
  </si>
  <si>
    <t>A.A. E. CEL JOSE FRANCISCO DE AZEVEDO</t>
  </si>
  <si>
    <t>01136040000128</t>
  </si>
  <si>
    <t>106208</t>
  </si>
  <si>
    <t>Dianopolis</t>
  </si>
  <si>
    <t>A. ESC. COMUN.DA E. EST. ANTONIO POVOA</t>
  </si>
  <si>
    <t>00895665000100</t>
  </si>
  <si>
    <t>010616X</t>
  </si>
  <si>
    <t>A. DE APOIO AO COLEGIO JOAO DE ABREU</t>
  </si>
  <si>
    <t>05059617000104</t>
  </si>
  <si>
    <t>127027</t>
  </si>
  <si>
    <t>ASSOC. DE APOIO A ESCOLA COOPERATIVA CHAPADÃO/DIANÓPOLIS</t>
  </si>
  <si>
    <t>07056712000171</t>
  </si>
  <si>
    <t>15704X</t>
  </si>
  <si>
    <t>ESCOLA ESPECIAL COLIBRI</t>
  </si>
  <si>
    <t>15413383000105</t>
  </si>
  <si>
    <t>312967</t>
  </si>
  <si>
    <t>ASS. APOIO ESC. EST.CEL.ABILIO WOLNEY</t>
  </si>
  <si>
    <t>01197161000180</t>
  </si>
  <si>
    <t>120464</t>
  </si>
  <si>
    <t>A.A. ESCOLA ESTADUAL JOCA COSTA</t>
  </si>
  <si>
    <t>01138323000109</t>
  </si>
  <si>
    <t>107492</t>
  </si>
  <si>
    <t>Novo Jardim</t>
  </si>
  <si>
    <t>ASS. DE AP. DA ESCOLA ESTADUAL JARDIM</t>
  </si>
  <si>
    <t>01408711000162</t>
  </si>
  <si>
    <t>106453</t>
  </si>
  <si>
    <t>Ponte Alta do Bom Jesus</t>
  </si>
  <si>
    <t>A.A. ESC. E. ANTONIO CARLOS DE FRANCA</t>
  </si>
  <si>
    <t>01223633000121</t>
  </si>
  <si>
    <t>2704</t>
  </si>
  <si>
    <t>102733</t>
  </si>
  <si>
    <t>A.A. E. ESC. EST. BOA VISTA DE BELEM</t>
  </si>
  <si>
    <t>01136045000150</t>
  </si>
  <si>
    <t>010762X</t>
  </si>
  <si>
    <t>A.A. ESC. EST. D.ALZIRA F.DE QUEIROZ</t>
  </si>
  <si>
    <t>01184380000124</t>
  </si>
  <si>
    <t>102571</t>
  </si>
  <si>
    <t>Porto Alegre do Tocantins</t>
  </si>
  <si>
    <t>ASSOC. APOIO ESC. EST. ALFREDO NASSER</t>
  </si>
  <si>
    <t>01105525000154</t>
  </si>
  <si>
    <t>0106321</t>
  </si>
  <si>
    <t>Rio da Conceicao</t>
  </si>
  <si>
    <t>A.A. E. E.VIRGILIO FERREIRA DE FRANCA</t>
  </si>
  <si>
    <t>01136115000170</t>
  </si>
  <si>
    <t>106305</t>
  </si>
  <si>
    <t>Taguatinga</t>
  </si>
  <si>
    <t>A.A.  ESCOLA EST. JUSTINO DE ALMEIDA</t>
  </si>
  <si>
    <t>01184379000108</t>
  </si>
  <si>
    <t>102563</t>
  </si>
  <si>
    <t>A.A. COL. EST. PROFESSOR AURELIANO</t>
  </si>
  <si>
    <t>01133709000128</t>
  </si>
  <si>
    <t>102717</t>
  </si>
  <si>
    <t>A.A. ESC. EST. AGOSTINHO DE ALMEIDA</t>
  </si>
  <si>
    <t>01197159000100</t>
  </si>
  <si>
    <t>102555</t>
  </si>
  <si>
    <t>Taipas do Tocantins</t>
  </si>
  <si>
    <t>A.A. E. EST. JOAQUIM FRANCISCO AZEVEDO</t>
  </si>
  <si>
    <t>01136011000166</t>
  </si>
  <si>
    <t>0106291</t>
  </si>
  <si>
    <t>Guaraí</t>
  </si>
  <si>
    <t>Colmeia</t>
  </si>
  <si>
    <t>A.A.  COL. EST. SERRA DAS CORDILHEIRAS</t>
  </si>
  <si>
    <t>01138330000100</t>
  </si>
  <si>
    <t>1306</t>
  </si>
  <si>
    <t>102776</t>
  </si>
  <si>
    <t>A..A. ESC. ESPECIAL  FILHOS DA LUZ</t>
  </si>
  <si>
    <t>07921086000134</t>
  </si>
  <si>
    <t>167940</t>
  </si>
  <si>
    <t>A.A. ESC. EST. ARY RIBEIRO VALADAO FILHO</t>
  </si>
  <si>
    <t>01138331000155</t>
  </si>
  <si>
    <t>102806</t>
  </si>
  <si>
    <t>A.A. ESC. EST. JUSCELINO K. DE OLIVEIRA</t>
  </si>
  <si>
    <t>01138328000131</t>
  </si>
  <si>
    <t>102768</t>
  </si>
  <si>
    <t>Couto Magalhaes</t>
  </si>
  <si>
    <t>A.A. COL. EST. ARCHANGELA MILHOMEM</t>
  </si>
  <si>
    <t>01138334000199</t>
  </si>
  <si>
    <t>50385</t>
  </si>
  <si>
    <t>A.A. ESC. ESPECIAL  DEUS É FIEL</t>
  </si>
  <si>
    <t>17467216000164</t>
  </si>
  <si>
    <t>192376</t>
  </si>
  <si>
    <t>A.A. ESC. EST. ARLINDA ROSA DE SOUZA</t>
  </si>
  <si>
    <t>01221143000196</t>
  </si>
  <si>
    <t>50350</t>
  </si>
  <si>
    <t>A.A. ESCOLAR DA E. EST.ULTIMO DE CARVALHO</t>
  </si>
  <si>
    <t>04315063000198</t>
  </si>
  <si>
    <t>74802</t>
  </si>
  <si>
    <t>Fortaleza do Tabocao</t>
  </si>
  <si>
    <t>ASSOC. DE APOIO A ESCOLA ESPECIAL EDSON DUTRA</t>
  </si>
  <si>
    <t>09405159000160</t>
  </si>
  <si>
    <t>4481</t>
  </si>
  <si>
    <t>3982</t>
  </si>
  <si>
    <t>A.A. DA ESC. EST. MAJOR JUVENAL P.DE SOUZA</t>
  </si>
  <si>
    <t>01408714000104</t>
  </si>
  <si>
    <t>46743X</t>
  </si>
  <si>
    <t>Goianorte</t>
  </si>
  <si>
    <t>A.A. DA ESC. EST. ANTENOR BARREIRA</t>
  </si>
  <si>
    <t>02069808000150</t>
  </si>
  <si>
    <t>54186</t>
  </si>
  <si>
    <t>ASSOC. DE APOIO DA ESCOLA ESPECIAL NOVOV PARAÍSO - APAE</t>
  </si>
  <si>
    <t>09510602000163</t>
  </si>
  <si>
    <t>138258</t>
  </si>
  <si>
    <t>A.A.  DA ESCOLA ESTADUAL MORRO DO MATO</t>
  </si>
  <si>
    <t>01990368000107</t>
  </si>
  <si>
    <t>54178</t>
  </si>
  <si>
    <t>Guarai</t>
  </si>
  <si>
    <t>A.A.  AS ESC. EST. ANTONIO ALENCAR LEAO</t>
  </si>
  <si>
    <t>01575370000110</t>
  </si>
  <si>
    <t>476536</t>
  </si>
  <si>
    <t>A.A. DO COL. EST. DONA ANAIDES B.MIRANDA</t>
  </si>
  <si>
    <t>01867376000160</t>
  </si>
  <si>
    <t>472123</t>
  </si>
  <si>
    <t>A. ESCOLAR COM.COL. EST.RAIMUNDO A.LEAO</t>
  </si>
  <si>
    <t>00880649000144</t>
  </si>
  <si>
    <t>0472719</t>
  </si>
  <si>
    <t>ASSOCIAÇÃO DE APOIO A ESCOLA ESPECIAL ESTRELA DA ESPERANÇA</t>
  </si>
  <si>
    <t>07938604000122</t>
  </si>
  <si>
    <t>211621</t>
  </si>
  <si>
    <t>A.A. ESC. EST.IRINEU ALBANO HENDGES</t>
  </si>
  <si>
    <t>01136012000100</t>
  </si>
  <si>
    <t>0472433</t>
  </si>
  <si>
    <t>A.A. ESCOLA EST. JOSE COSTA SOARES</t>
  </si>
  <si>
    <t>01421200000180</t>
  </si>
  <si>
    <t>471577</t>
  </si>
  <si>
    <t>Itapora do Tocantins</t>
  </si>
  <si>
    <t>A.A. COL. EST. FRANCISCA ALVES ALENCAR</t>
  </si>
  <si>
    <t>01190193000153</t>
  </si>
  <si>
    <t>102865</t>
  </si>
  <si>
    <t>Pequizeiro</t>
  </si>
  <si>
    <t>ASSOC. DE APOIO ESC. EST. 1º DE JUNHO</t>
  </si>
  <si>
    <t>02060455000128</t>
  </si>
  <si>
    <t>147214</t>
  </si>
  <si>
    <t>A.A. DO COLEGIO ESTADUAL BERNARDO SAYAO</t>
  </si>
  <si>
    <t>02160863000151</t>
  </si>
  <si>
    <t>53910</t>
  </si>
  <si>
    <t>Presidente Kennedy</t>
  </si>
  <si>
    <t>A.PAIS E M.COL. EST. JUSCELINO KUBITSCHEK</t>
  </si>
  <si>
    <t>02060456000172</t>
  </si>
  <si>
    <t>047553X</t>
  </si>
  <si>
    <t>Gurupi</t>
  </si>
  <si>
    <t>Alianca do Tocantins</t>
  </si>
  <si>
    <t>ASS. APOIO COL. EST. ANITA CASSIMIRO MORENO</t>
  </si>
  <si>
    <t>01304570000138</t>
  </si>
  <si>
    <t>3972</t>
  </si>
  <si>
    <t>245984</t>
  </si>
  <si>
    <t>A.A.  AO EDUCANDARIO EVANGELICO JERUSALEM</t>
  </si>
  <si>
    <t>03172227000102</t>
  </si>
  <si>
    <t>54666</t>
  </si>
  <si>
    <t>ASSOCIAÇÃO DE APOIO A ESCOLA ESPECIAL AMOR FRATERNAL</t>
  </si>
  <si>
    <t>07953958000146</t>
  </si>
  <si>
    <t>90115</t>
  </si>
  <si>
    <t>A. PAIS E MESTRES ESC. EST.N.SRA.DO CARMO</t>
  </si>
  <si>
    <t>01034192000110</t>
  </si>
  <si>
    <t>243590</t>
  </si>
  <si>
    <t>Alvorada</t>
  </si>
  <si>
    <t>ASS. APOIO COL. EST. ADJULIO BALTHAZAR</t>
  </si>
  <si>
    <t>01138432000126</t>
  </si>
  <si>
    <t>1303</t>
  </si>
  <si>
    <t>103462</t>
  </si>
  <si>
    <t>A.A.  COLEGIO ESTADUAL DE ALVORADA</t>
  </si>
  <si>
    <t>01269283000134</t>
  </si>
  <si>
    <t>0088544</t>
  </si>
  <si>
    <t>A.P.A.DOS EXCEP. DE ALVORADA-APAE</t>
  </si>
  <si>
    <t>02201735000109</t>
  </si>
  <si>
    <t>101826</t>
  </si>
  <si>
    <t>ASS. APOIO ESC. EST. ANA MARIA DE JESUS</t>
  </si>
  <si>
    <t>01221145000185</t>
  </si>
  <si>
    <t>103691</t>
  </si>
  <si>
    <t>Araguacu</t>
  </si>
  <si>
    <t>ASS. APOIO ESC. EST. JOAO TAVARES MARTINS</t>
  </si>
  <si>
    <t>01133707000139</t>
  </si>
  <si>
    <t>1304</t>
  </si>
  <si>
    <t>112542</t>
  </si>
  <si>
    <t>A..A. ESC. ESPECIAL  ABELINHA EM BUSCA DO SABER</t>
  </si>
  <si>
    <t>07924466000122</t>
  </si>
  <si>
    <t>136417</t>
  </si>
  <si>
    <t>ASS. APOIO ESC. EST. SALVADOR CAETANO</t>
  </si>
  <si>
    <t>01341484000103</t>
  </si>
  <si>
    <t>0105589</t>
  </si>
  <si>
    <t>AAEE INSTITUTO EDUC.SOC. EVANGELICO ARAGUACU</t>
  </si>
  <si>
    <t>01181183000151</t>
  </si>
  <si>
    <t>10518X</t>
  </si>
  <si>
    <t>Cariri do Tocantins</t>
  </si>
  <si>
    <t>ASS. APOIO ESCOLA ESTADUAL TARSO DUTRA</t>
  </si>
  <si>
    <t>01239275000145</t>
  </si>
  <si>
    <t>0794</t>
  </si>
  <si>
    <t>245496</t>
  </si>
  <si>
    <t>Crixas do Tocantins</t>
  </si>
  <si>
    <t>ASSOC. DE AP. DA ESC. EST. OLAVO BILAC</t>
  </si>
  <si>
    <t>01892440000163</t>
  </si>
  <si>
    <t>13498</t>
  </si>
  <si>
    <t>Duere</t>
  </si>
  <si>
    <t>A.P.MESTRES DA ESCOLA EST.ELESBAO LIMA</t>
  </si>
  <si>
    <t>01865387000101</t>
  </si>
  <si>
    <t>6758X</t>
  </si>
  <si>
    <t>Figueiropolis</t>
  </si>
  <si>
    <t>A. APOIO COL. EST. ALAIR SENA CONCEICAO</t>
  </si>
  <si>
    <t>01257080000128</t>
  </si>
  <si>
    <t>3978</t>
  </si>
  <si>
    <t>52639</t>
  </si>
  <si>
    <t>A. APOIO COLEGIO EST. CANDIDO FIGUEIRA</t>
  </si>
  <si>
    <t>01262902000169</t>
  </si>
  <si>
    <t>4802X</t>
  </si>
  <si>
    <t>Formoso do Araguaia</t>
  </si>
  <si>
    <t>A.P.E MESTRES DA E. E.BENEDITO P.BANDEIRA</t>
  </si>
  <si>
    <t>01136026000124</t>
  </si>
  <si>
    <t>3123</t>
  </si>
  <si>
    <t>0303240</t>
  </si>
  <si>
    <t>A.A. COLEGIO ESTADUAL TIRADENTES</t>
  </si>
  <si>
    <t>01263350000103</t>
  </si>
  <si>
    <t>302988</t>
  </si>
  <si>
    <t>A.A. ESC ESPECIAL ANJO DA GUARDA</t>
  </si>
  <si>
    <t>17617389000111</t>
  </si>
  <si>
    <t>168211</t>
  </si>
  <si>
    <t>A.A. ESC. EST. DONA GERCINA BORGES TEIXEIRA</t>
  </si>
  <si>
    <t>01268334000103</t>
  </si>
  <si>
    <t>302880</t>
  </si>
  <si>
    <t>ASSOCIAÇÃO DE APOIO DA ESCOLA INDÍGENA TAINÁ DA ALDEIA CANUANA</t>
  </si>
  <si>
    <t>27701257000127</t>
  </si>
  <si>
    <t>171174</t>
  </si>
  <si>
    <t>ASSOC. A. CENTRO DE ENS. MÉDIO ARY R. VALADÃO FILHO</t>
  </si>
  <si>
    <t>02152392000130</t>
  </si>
  <si>
    <t>420646</t>
  </si>
  <si>
    <t>ASSOC. DE APOIO ESC. EST. BOM JESUS</t>
  </si>
  <si>
    <t>01865430000139</t>
  </si>
  <si>
    <t>420603</t>
  </si>
  <si>
    <t>ASSOC. DE APOIO COL. EST. DE GURUPI</t>
  </si>
  <si>
    <t>01887135000183</t>
  </si>
  <si>
    <t>420700</t>
  </si>
  <si>
    <t>A.A.  DO COL. PAROQUIAL BERNARDO SAYAO</t>
  </si>
  <si>
    <t>01865371000107</t>
  </si>
  <si>
    <t>66796</t>
  </si>
  <si>
    <t>A.P.M.AL.MAIORES DE ID.C.POSITIVO GURUPI</t>
  </si>
  <si>
    <t>01865432000128</t>
  </si>
  <si>
    <t>0793</t>
  </si>
  <si>
    <t>12138</t>
  </si>
  <si>
    <t>INSTITUTO SOCIAL EVANG DE GURUPI/EDUC. EVANG. EBENÉZER</t>
  </si>
  <si>
    <t>01447846000137</t>
  </si>
  <si>
    <t>6677X</t>
  </si>
  <si>
    <t>ASSOCIAÇÃO DE APOIO A ESCOLA ESPECIAL SÃO FRANCISCO DE ASSIS</t>
  </si>
  <si>
    <t>07947356000186</t>
  </si>
  <si>
    <t>431109</t>
  </si>
  <si>
    <t>A.A. ESC. EST. DR. JOAQUIM P. DA COSTA</t>
  </si>
  <si>
    <t>01865386000167</t>
  </si>
  <si>
    <t>67288</t>
  </si>
  <si>
    <t>A.A. ESCOLAR DA ESC. EST. DR.WALDIR LINS</t>
  </si>
  <si>
    <t>01936535000131</t>
  </si>
  <si>
    <t>66966</t>
  </si>
  <si>
    <t>A. EDUCACIONAL PRES. COSTA E SILVA</t>
  </si>
  <si>
    <t>01888719000173</t>
  </si>
  <si>
    <t>67490</t>
  </si>
  <si>
    <t>A.A. ESC. EST. HERCILIA CARVALHO DA SILVA</t>
  </si>
  <si>
    <t>01465790000143</t>
  </si>
  <si>
    <t>66834</t>
  </si>
  <si>
    <t>A.A. ESCOLA ESTADUAL SETOR AEROPORTO</t>
  </si>
  <si>
    <t>01343701000196</t>
  </si>
  <si>
    <t>66818</t>
  </si>
  <si>
    <t>A. DE PAIS E MESTRES/ESC. EST. VILA GUARACY</t>
  </si>
  <si>
    <t>01918955000195</t>
  </si>
  <si>
    <t>67008</t>
  </si>
  <si>
    <t>ASSOC APOIO INSTITUTO EDUCACIONAL PASSO A PASSO</t>
  </si>
  <si>
    <t>10450172000110</t>
  </si>
  <si>
    <t>414263</t>
  </si>
  <si>
    <t>A.A. DO INSTITUTO PRESBITERIANO ARAGUAIA</t>
  </si>
  <si>
    <t>03060918000114</t>
  </si>
  <si>
    <t>12090</t>
  </si>
  <si>
    <t>A.A. DO INSTITUTO PRESBITERIANO EDUCACIONAL</t>
  </si>
  <si>
    <t>07217559000117</t>
  </si>
  <si>
    <t>2663</t>
  </si>
  <si>
    <t>A.A. ESC. EST.ISOL.E IND.REG.DE GURUPI</t>
  </si>
  <si>
    <t>03011592000135</t>
  </si>
  <si>
    <t>67563</t>
  </si>
  <si>
    <t>Jau do Tocantins</t>
  </si>
  <si>
    <t>AAEC PEDRO LUIZ BONFIM/ADELÁIDE FRANCISCO SOARES</t>
  </si>
  <si>
    <t>02080228000164</t>
  </si>
  <si>
    <t>420743</t>
  </si>
  <si>
    <t>Palmeiropolis</t>
  </si>
  <si>
    <t>A.A. ESCOLA ESTADUAL PROFESSORA ONEIDES</t>
  </si>
  <si>
    <t>01262903000103</t>
  </si>
  <si>
    <t>4608</t>
  </si>
  <si>
    <t>79758</t>
  </si>
  <si>
    <t>A. A.DO COLEGIO EST. DE PALMEIROPOLIS</t>
  </si>
  <si>
    <t>01210496000190</t>
  </si>
  <si>
    <t>97438</t>
  </si>
  <si>
    <t>Peixe</t>
  </si>
  <si>
    <t>A.A. AO COLEGIO ESTADUAL D. ALANO</t>
  </si>
  <si>
    <t>01133705000140</t>
  </si>
  <si>
    <t>3979</t>
  </si>
  <si>
    <t>53155</t>
  </si>
  <si>
    <t>A.A.  ESC. EST.TANCREDO DE ALMEIDA NEVES</t>
  </si>
  <si>
    <t>01136008000142</t>
  </si>
  <si>
    <t>52914</t>
  </si>
  <si>
    <t>Sandolandia</t>
  </si>
  <si>
    <t>A.A. A ESC. EST.NOSSA SENHORA APARECIDA</t>
  </si>
  <si>
    <t>01393269000148</t>
  </si>
  <si>
    <t>105163</t>
  </si>
  <si>
    <t>ASS. DE APOIO ESC. EST.PE.JOSE DE ANCHIETA</t>
  </si>
  <si>
    <t>01190190000110</t>
  </si>
  <si>
    <t>105171</t>
  </si>
  <si>
    <t>Sao Salvador do Tocantins</t>
  </si>
  <si>
    <t>ASS.PAIS E M.ESC. EST.PORTO RIO MARANHAO</t>
  </si>
  <si>
    <t>01296366000112</t>
  </si>
  <si>
    <t>70270</t>
  </si>
  <si>
    <t>A.A DA ESCOLA ESTADUAL RETIRO</t>
  </si>
  <si>
    <t>04205236000115</t>
  </si>
  <si>
    <t>73563</t>
  </si>
  <si>
    <t>Sao Valerio da Natividade</t>
  </si>
  <si>
    <t>A.P.M.E ALUNOS COL. EST. REGINA S. CAMPOS</t>
  </si>
  <si>
    <t>01431377000168</t>
  </si>
  <si>
    <t>52477</t>
  </si>
  <si>
    <t>ASS.PAIS MEST.ESC EST JOSE LOPES CHAVES</t>
  </si>
  <si>
    <t>01221141000105</t>
  </si>
  <si>
    <t>52493</t>
  </si>
  <si>
    <t>Sucupira</t>
  </si>
  <si>
    <t>AS. APOIO ESCOLA ESTADUAL OLAVO BILAC</t>
  </si>
  <si>
    <t>01268287000106</t>
  </si>
  <si>
    <t>245852</t>
  </si>
  <si>
    <t>Talisma</t>
  </si>
  <si>
    <t>A.A.  DO COLEGIO ESTADUAL DE TALISMA</t>
  </si>
  <si>
    <t>07547605000146</t>
  </si>
  <si>
    <t>155446</t>
  </si>
  <si>
    <t>Miracema</t>
  </si>
  <si>
    <t>dois Irmaos do Tocantins</t>
  </si>
  <si>
    <t>A.C.E. COL PRES. CASTELO BRANCO</t>
  </si>
  <si>
    <t>01034882000179</t>
  </si>
  <si>
    <t>0862</t>
  </si>
  <si>
    <t>68950</t>
  </si>
  <si>
    <t>ASSOC. DE APOIO A ESCOLA ESPECIAL CLOVIS DE ASSIS</t>
  </si>
  <si>
    <t>09327390000183</t>
  </si>
  <si>
    <t>211087</t>
  </si>
  <si>
    <t>Lizarda</t>
  </si>
  <si>
    <t>A. ESC. COMUN. DO COL. EST. 31 DE MARCO</t>
  </si>
  <si>
    <t>01232873000192</t>
  </si>
  <si>
    <t>68969</t>
  </si>
  <si>
    <t>ESCOLA ESTADUAL AYRTON SENNA</t>
  </si>
  <si>
    <t>11406586000105</t>
  </si>
  <si>
    <t>270393</t>
  </si>
  <si>
    <t>Miracema do Tocantins</t>
  </si>
  <si>
    <t>ASSOC ESC COM COL EST FILOMENA MOREIRA DE PAULA</t>
  </si>
  <si>
    <t>00900200000109</t>
  </si>
  <si>
    <t>97527</t>
  </si>
  <si>
    <t>ASS. DE APOIO AO CEM SANTA TEREZINHA</t>
  </si>
  <si>
    <t>01085211000137</t>
  </si>
  <si>
    <t>244589</t>
  </si>
  <si>
    <t>SOCIEDADE EDUCADORA FEMININA/COLÉGIO TOCANTINS</t>
  </si>
  <si>
    <t>61373585000694</t>
  </si>
  <si>
    <t>69086</t>
  </si>
  <si>
    <t>A.P.A.DOS EXECEPCIONAIS DE MIRACEMA - APAE</t>
  </si>
  <si>
    <t>38146965000160</t>
  </si>
  <si>
    <t>93734</t>
  </si>
  <si>
    <t>A.COM.DA ESC. EST. JOSE D. VASCONCELOS</t>
  </si>
  <si>
    <t>01068379000134</t>
  </si>
  <si>
    <t>69035</t>
  </si>
  <si>
    <t>A.P.M.A. ESC. CONV. ONESINA BANDEIRA</t>
  </si>
  <si>
    <t>01133700000117</t>
  </si>
  <si>
    <t>69051</t>
  </si>
  <si>
    <t>A.A.  DA ESCOLA ESTADUAL OSCAR SARDINHA</t>
  </si>
  <si>
    <t>01197158000166</t>
  </si>
  <si>
    <t>6906X</t>
  </si>
  <si>
    <t>ASSOCIAÇÃO DE APOIO ÀS ESCOLAS INDIGENAS XERENTE</t>
  </si>
  <si>
    <t>07671600000120</t>
  </si>
  <si>
    <t>185884</t>
  </si>
  <si>
    <t>Miranorte</t>
  </si>
  <si>
    <t>ASSOC. COM. DO COL. RUI BRASIL CAVALCANTE</t>
  </si>
  <si>
    <t>01112765000186</t>
  </si>
  <si>
    <t>4560</t>
  </si>
  <si>
    <t>78905</t>
  </si>
  <si>
    <t>A.A. C.E.NOSSA SENHORA DA PROVIDENCIA</t>
  </si>
  <si>
    <t>01190186000151</t>
  </si>
  <si>
    <t>7778X</t>
  </si>
  <si>
    <t>A.A ESC. ESPECIAL CORAÇÃO DE MARIA</t>
  </si>
  <si>
    <t>07968866000130</t>
  </si>
  <si>
    <t>265217</t>
  </si>
  <si>
    <t>Rio dos Bois</t>
  </si>
  <si>
    <t>A.A. ESC EST DR. VALDECY PINHEIRO</t>
  </si>
  <si>
    <t>01079937000167</t>
  </si>
  <si>
    <t>69116</t>
  </si>
  <si>
    <t>Tocantinia</t>
  </si>
  <si>
    <t>ASS. APOIO AO CEM XERENTE WARA</t>
  </si>
  <si>
    <t>07674098000101</t>
  </si>
  <si>
    <t>183407</t>
  </si>
  <si>
    <t>A.COM.DO COLEGIO FREI ANTONIO CONVENIADO</t>
  </si>
  <si>
    <t>01066427000155</t>
  </si>
  <si>
    <t>68985</t>
  </si>
  <si>
    <t>ASSOC. DE PAIS E MEST. DO COL. EST. BATISTA PROFª BEATRIZ R. DA SILVA</t>
  </si>
  <si>
    <t>15132209000186</t>
  </si>
  <si>
    <t>277037</t>
  </si>
  <si>
    <t>Palmas</t>
  </si>
  <si>
    <t>Aparecida do Rio Negro</t>
  </si>
  <si>
    <t>ASS. DE AP. DO COL. EST. MEIRA MATOS</t>
  </si>
  <si>
    <t>01186452000172</t>
  </si>
  <si>
    <t>1505</t>
  </si>
  <si>
    <t>327972</t>
  </si>
  <si>
    <t>Lagoa do Tocantins</t>
  </si>
  <si>
    <t>ASS. DE AP. DA ESC. EST. SALMON DO A.BRITO</t>
  </si>
  <si>
    <t>01440941000109</t>
  </si>
  <si>
    <t>465410</t>
  </si>
  <si>
    <t>Lajeado</t>
  </si>
  <si>
    <t>A.A. COM. E. E.N.SRA.DA PROVIDENCIA</t>
  </si>
  <si>
    <t>01138324000153</t>
  </si>
  <si>
    <t>69132</t>
  </si>
  <si>
    <t>Mateiros</t>
  </si>
  <si>
    <t>ASS. A. ESC. EST.ESTEFANIO TELES DAS CHAGAS</t>
  </si>
  <si>
    <t>01206219000104</t>
  </si>
  <si>
    <t>3962</t>
  </si>
  <si>
    <t>127795</t>
  </si>
  <si>
    <t>ASSOC. DE APOIO A ESC. EST. SILVERIO RIBEIRO MATOS</t>
  </si>
  <si>
    <t>13439520000147</t>
  </si>
  <si>
    <t>261882</t>
  </si>
  <si>
    <t>Novo Acordo</t>
  </si>
  <si>
    <t>ASS. A. AO COL. EST. D. PEDRO I/N.ACORDO</t>
  </si>
  <si>
    <t>01133690000110</t>
  </si>
  <si>
    <t>157856</t>
  </si>
  <si>
    <t>A.A. DA ESC. EST.PEDRO MACEDO / N.ACORDO</t>
  </si>
  <si>
    <t>01136004000164</t>
  </si>
  <si>
    <t>171166</t>
  </si>
  <si>
    <t>A. DE CONSELHO ESCOLAR DO CEM 305 NORTE</t>
  </si>
  <si>
    <t>04701394000166</t>
  </si>
  <si>
    <t>455261</t>
  </si>
  <si>
    <t>ASSOC. DE APOIO COL. EST. DE TAQUARALTO</t>
  </si>
  <si>
    <t>03233677000168</t>
  </si>
  <si>
    <t>455059</t>
  </si>
  <si>
    <t>ASSOC. COMUN.ESCOLAR DA ESC. EST. TIRADENTES</t>
  </si>
  <si>
    <t>00862122000197</t>
  </si>
  <si>
    <t>250562</t>
  </si>
  <si>
    <t>ASSOCIAÇÃO DE APOIO A ESC. ESTADUAL DA 403 SUL</t>
  </si>
  <si>
    <t>11332101000186</t>
  </si>
  <si>
    <t>467588</t>
  </si>
  <si>
    <t>A.C.ESC.M.FUT. C.E. CRIANCA ESPERANCA</t>
  </si>
  <si>
    <t>01920781000103</t>
  </si>
  <si>
    <t>455369</t>
  </si>
  <si>
    <t>A. COM. E-E. E. DOM ALANO MARIE DU NODAY</t>
  </si>
  <si>
    <t>01343125000187</t>
  </si>
  <si>
    <t>265810</t>
  </si>
  <si>
    <t>ACE COL. EST. DUQUE DE CAXIAS</t>
  </si>
  <si>
    <t>01588669000109</t>
  </si>
  <si>
    <t>254002</t>
  </si>
  <si>
    <t>ASSOC APOIO COL EST PROF DARCY CHAVES CARDEAL</t>
  </si>
  <si>
    <t>08056007000137</t>
  </si>
  <si>
    <t>197653</t>
  </si>
  <si>
    <t>1886</t>
  </si>
  <si>
    <t>A.A. COL GIRASSOL TEMPO INTEGRAL RAQUEL QUEIROZ</t>
  </si>
  <si>
    <t>13748657000183</t>
  </si>
  <si>
    <t>1867</t>
  </si>
  <si>
    <t>856312</t>
  </si>
  <si>
    <t>ASSOCIAÇÃO DE APOIO DA ESCOLA ESPECIAL INTEGRAÇÃO DE PALMAS</t>
  </si>
  <si>
    <t>07958777000102</t>
  </si>
  <si>
    <t>385328</t>
  </si>
  <si>
    <t>A.COM. ESC. E. E.BEIRA RIO/PORTO NACIONAL</t>
  </si>
  <si>
    <t>01797298000175</t>
  </si>
  <si>
    <t>209929</t>
  </si>
  <si>
    <t>ACE UN.ESC. FREDEDERICO J. PEDRERA NETO</t>
  </si>
  <si>
    <t>01862534000190</t>
  </si>
  <si>
    <t>1079972</t>
  </si>
  <si>
    <t>A.CONS.ESCOLAR E. EST.I GRAU LIBERDADE</t>
  </si>
  <si>
    <t>01936355000150</t>
  </si>
  <si>
    <t>257028</t>
  </si>
  <si>
    <t>ASSOC APOIO ESC EST MARIA DOS REIS ALVES BARROS</t>
  </si>
  <si>
    <t>08641263000191</t>
  </si>
  <si>
    <t>413666</t>
  </si>
  <si>
    <t>ASSOCIAÇÃO DE APOIO A ESCOLA ESTADUAL NOVA GERAÇÃO</t>
  </si>
  <si>
    <t>10524500000186</t>
  </si>
  <si>
    <t>2525</t>
  </si>
  <si>
    <t>14898</t>
  </si>
  <si>
    <t>A.COM. DA ESC. EST. NOVO HORIZONTE</t>
  </si>
  <si>
    <t>01221539000133</t>
  </si>
  <si>
    <t>351687</t>
  </si>
  <si>
    <t>A.A. DA COM. ESCOLAR - ESC. EST. SANTA FE</t>
  </si>
  <si>
    <t>01932049000145</t>
  </si>
  <si>
    <t>2781</t>
  </si>
  <si>
    <t>261904</t>
  </si>
  <si>
    <t>A.COMUN.ESCOLA-DA ESC. EST. SETOR SUL</t>
  </si>
  <si>
    <t>01926545000196</t>
  </si>
  <si>
    <t>258105</t>
  </si>
  <si>
    <t>A.COMUNIDADE ESCOLA/E. EST. VALE DO SOL</t>
  </si>
  <si>
    <t>01873442000105</t>
  </si>
  <si>
    <t>256404</t>
  </si>
  <si>
    <t>A.P.M.DA ESC. EST. DE I GRAU VILA UNIAO</t>
  </si>
  <si>
    <t>01926551000143</t>
  </si>
  <si>
    <t>255734</t>
  </si>
  <si>
    <t>AÇÃO SOCIAL JESUS DE NAZARÉ/ESC JOÃO PAULO II</t>
  </si>
  <si>
    <t>03005522000174</t>
  </si>
  <si>
    <t>423475</t>
  </si>
  <si>
    <t>A.A. DO INST.PRESB.EDUC.SOC.REV.ROBERT CA</t>
  </si>
  <si>
    <t>05470057000178</t>
  </si>
  <si>
    <t>45110X</t>
  </si>
  <si>
    <t>A.P.E M. DA ESC. EST. MADRE BELEM</t>
  </si>
  <si>
    <t>01034134000196</t>
  </si>
  <si>
    <t>519855</t>
  </si>
  <si>
    <t>Rio Sono</t>
  </si>
  <si>
    <t>A. DE PAIS E MESTRES DO COL. EST.RIO SONO</t>
  </si>
  <si>
    <t>01184376000166</t>
  </si>
  <si>
    <t>530042</t>
  </si>
  <si>
    <t>A.A.  ESCOLA EST. IMACULADA CONCEICAO</t>
  </si>
  <si>
    <t>01197175000101</t>
  </si>
  <si>
    <t>161497</t>
  </si>
  <si>
    <t>A.A. ESCOLA ESTADUAL NOVO HORIZONTE</t>
  </si>
  <si>
    <t>01197156000177</t>
  </si>
  <si>
    <t>162221</t>
  </si>
  <si>
    <t>Santa Tereza do Tocantins</t>
  </si>
  <si>
    <t>A.A. C.EST. MANOEL S.DOURADO</t>
  </si>
  <si>
    <t>01136013000155</t>
  </si>
  <si>
    <t>1117</t>
  </si>
  <si>
    <t>313033</t>
  </si>
  <si>
    <t>Sao Felix do Tocantins</t>
  </si>
  <si>
    <t>A. DE AP.ESC. EST. SAGRADO CORACAO DE JESUS</t>
  </si>
  <si>
    <t>01656550000126</t>
  </si>
  <si>
    <t>147605</t>
  </si>
  <si>
    <t>Paraíso</t>
  </si>
  <si>
    <t>Abreulandia</t>
  </si>
  <si>
    <t>ASS. DE APOIO DA ESCOLA EST. SAO PEDRO</t>
  </si>
  <si>
    <t>01071408000117</t>
  </si>
  <si>
    <t>0804</t>
  </si>
  <si>
    <t>286893</t>
  </si>
  <si>
    <t>Araguacema</t>
  </si>
  <si>
    <t>ASSOC. DE APOIO AO COL. EST. DE ARAGUACEMA</t>
  </si>
  <si>
    <t>01187107000153</t>
  </si>
  <si>
    <t>286532</t>
  </si>
  <si>
    <t>ASSOC. DE APOIO COLEGIO MENNO SIMONS</t>
  </si>
  <si>
    <t>01138321000110</t>
  </si>
  <si>
    <t>300764</t>
  </si>
  <si>
    <t>Barrolandia</t>
  </si>
  <si>
    <t>A..A. ESC. ESPECIAL AMOR DE DEUS</t>
  </si>
  <si>
    <t>07935641000187</t>
  </si>
  <si>
    <t>279501</t>
  </si>
  <si>
    <t>ASS. APOIO DA ESC EST PAULINA CAMARA</t>
  </si>
  <si>
    <t>01071402000140</t>
  </si>
  <si>
    <t>68926</t>
  </si>
  <si>
    <t>A.A. COLEGIO ESTADUAL COSTA E SILVA</t>
  </si>
  <si>
    <t>01100434000126</t>
  </si>
  <si>
    <t>68942</t>
  </si>
  <si>
    <t>Caseara</t>
  </si>
  <si>
    <t>A.A. AO COLEGIO EST. TRAJANO DE ALMEIDA</t>
  </si>
  <si>
    <t>01136037000104</t>
  </si>
  <si>
    <t>110558</t>
  </si>
  <si>
    <t>A. DE APOIO A ESC. EST. JOSE ALVES DE ASSIS</t>
  </si>
  <si>
    <t>01138318000104</t>
  </si>
  <si>
    <t>1141</t>
  </si>
  <si>
    <t>307968</t>
  </si>
  <si>
    <t>Cristalandia</t>
  </si>
  <si>
    <t>ASS. APOIO DO COL. EST. DE CRISTALANDIA</t>
  </si>
  <si>
    <t>01186467000130</t>
  </si>
  <si>
    <t>3638</t>
  </si>
  <si>
    <t>17469</t>
  </si>
  <si>
    <t>APAE DE CRISTALÂNDIA</t>
  </si>
  <si>
    <t>01995319000167</t>
  </si>
  <si>
    <t>71315</t>
  </si>
  <si>
    <t>A.A. ESCOLA MUL.OTACILIO MARQUES ROSAL</t>
  </si>
  <si>
    <t>01071438000123</t>
  </si>
  <si>
    <t>7120X</t>
  </si>
  <si>
    <t>Divinopolis do Tocantins</t>
  </si>
  <si>
    <t>A.A. DO COLEGIO MUL. JOAO DIAS SOBRINHO</t>
  </si>
  <si>
    <t>01184383000168</t>
  </si>
  <si>
    <t>3812</t>
  </si>
  <si>
    <t>275069</t>
  </si>
  <si>
    <t>ASS. APOIO ESC. EST. D. CANDIDA DE FREITAS</t>
  </si>
  <si>
    <t>01296363000189</t>
  </si>
  <si>
    <t>70629</t>
  </si>
  <si>
    <t>Lagoa da Confusao</t>
  </si>
  <si>
    <t>A.A.  ESTUD COL. EST. LAGOA DA CONFUSAO</t>
  </si>
  <si>
    <t>01179116000100</t>
  </si>
  <si>
    <t>3983</t>
  </si>
  <si>
    <t>84735</t>
  </si>
  <si>
    <t>ASSOCIAÇÃO DA ESCOLA ESPECIAL LAGOA DA CONFUSÃO</t>
  </si>
  <si>
    <t>08755554000100</t>
  </si>
  <si>
    <t>83712</t>
  </si>
  <si>
    <t>Marianopolis do Tocantins</t>
  </si>
  <si>
    <t>A.A. DO COL. EST. DAVID BARBOSA ROLINS</t>
  </si>
  <si>
    <t>01980050000145</t>
  </si>
  <si>
    <t>219045</t>
  </si>
  <si>
    <t>Nova Rosalandia</t>
  </si>
  <si>
    <t>A. ESC. COM. ESC. EST.PEDRO XAVIER TEIXEIRA</t>
  </si>
  <si>
    <t>01068367000100</t>
  </si>
  <si>
    <t>234265</t>
  </si>
  <si>
    <t>A.A. A ESCOLA ESTADUAL CAMPO MAIOR</t>
  </si>
  <si>
    <t>01068373000167</t>
  </si>
  <si>
    <t>341290</t>
  </si>
  <si>
    <t>Paraiso do Tocantins</t>
  </si>
  <si>
    <t>A.A. CEM DIACONÍZIO BEZERRA DA SILVA</t>
  </si>
  <si>
    <t>11675300000197</t>
  </si>
  <si>
    <t>320781</t>
  </si>
  <si>
    <t>ASSOC. APOIO AO CEM JOSE ALVES DE ASSIS</t>
  </si>
  <si>
    <t>01181169000158</t>
  </si>
  <si>
    <t>286257</t>
  </si>
  <si>
    <t>ASSOC. DE APOIO ESC. EST.IDALINA DE PAULA</t>
  </si>
  <si>
    <t>01066419000109</t>
  </si>
  <si>
    <t>115797</t>
  </si>
  <si>
    <t>ASS. APOIO ESC. EST.PROF. JOSE NEZIO RAMOS</t>
  </si>
  <si>
    <t>01233716000100</t>
  </si>
  <si>
    <t>0263656</t>
  </si>
  <si>
    <t>AAE. ESPECIAL LUZ DA VIDA</t>
  </si>
  <si>
    <t>07905330000175</t>
  </si>
  <si>
    <t>331724</t>
  </si>
  <si>
    <t>ASS. DE APOIO ESC. EST. AMANCIO DE MORAES</t>
  </si>
  <si>
    <t>01068375000156</t>
  </si>
  <si>
    <t>308140</t>
  </si>
  <si>
    <t>A.A. ESCOLA ESTADUAL DEUSA DE MORAES</t>
  </si>
  <si>
    <t>01068362000187</t>
  </si>
  <si>
    <t>304549</t>
  </si>
  <si>
    <t>A. ESC COM. DA ESC EST J.K. DE OLIVEIRA</t>
  </si>
  <si>
    <t>00921537000194</t>
  </si>
  <si>
    <t>163821</t>
  </si>
  <si>
    <t>A.A.  ESCOLA EST. SAO JOSE OPERARIO</t>
  </si>
  <si>
    <t>01186454000161</t>
  </si>
  <si>
    <t>285986</t>
  </si>
  <si>
    <t>A.A. DO COL. PRESB. VALE DO TOCANTINS</t>
  </si>
  <si>
    <t>01071426000107</t>
  </si>
  <si>
    <t>311618</t>
  </si>
  <si>
    <t>A.A. ESC. EST.ISOL.INDIG REG PARAISO DO TO</t>
  </si>
  <si>
    <t>05099542000187</t>
  </si>
  <si>
    <t>111678</t>
  </si>
  <si>
    <t>Pium</t>
  </si>
  <si>
    <t>A.A. COLEGIO ESTADUAL BARTOLOMEU BUENO</t>
  </si>
  <si>
    <t>01071436000134</t>
  </si>
  <si>
    <t>286206</t>
  </si>
  <si>
    <t>Pugmil</t>
  </si>
  <si>
    <t>A.A. DA ESC. EST. DARCY RIBEIRO</t>
  </si>
  <si>
    <t>02382845000114</t>
  </si>
  <si>
    <t>286648</t>
  </si>
  <si>
    <t>Pedro Afonso</t>
  </si>
  <si>
    <t>Bom Jesus do Tocantins</t>
  </si>
  <si>
    <t>ASSOC. DE AP.A ESC. EST. ALFREDO NASSER</t>
  </si>
  <si>
    <t>01138329000186</t>
  </si>
  <si>
    <t>1595</t>
  </si>
  <si>
    <t>59277</t>
  </si>
  <si>
    <t>Centenario</t>
  </si>
  <si>
    <t>A. ESC. COM. DO COL. EST. OTONIEL C.DE JESUS</t>
  </si>
  <si>
    <t>02008180000183</t>
  </si>
  <si>
    <t>10081</t>
  </si>
  <si>
    <t>Itacaja</t>
  </si>
  <si>
    <t>A.A. COLEGIO ESTADUAL DE ITACAJA</t>
  </si>
  <si>
    <t>01138428000168</t>
  </si>
  <si>
    <t>59773</t>
  </si>
  <si>
    <t>ASSOC. APOIO ESC. EST. ALMEIDA SARDINHA</t>
  </si>
  <si>
    <t>01138335000133</t>
  </si>
  <si>
    <t>466484</t>
  </si>
  <si>
    <t>A.A. ESCOLAR DO COLEGIO EST.CRISTO REI</t>
  </si>
  <si>
    <t>02250658000187</t>
  </si>
  <si>
    <t>66141</t>
  </si>
  <si>
    <t>ASSOCIAÇÃO DE PAIS E AMIGOS DOS EXCEPCIONAIS DE PEDRO AFONSO</t>
  </si>
  <si>
    <t>04406588000139</t>
  </si>
  <si>
    <t>119105</t>
  </si>
  <si>
    <t>A. DE PAIS E MEST. DA ESC. EST. ANA AMORIM</t>
  </si>
  <si>
    <t>01990364000129</t>
  </si>
  <si>
    <t>59722</t>
  </si>
  <si>
    <t>A.A. E. EST.IS.DA REG.DE ENS.DE GUARAI</t>
  </si>
  <si>
    <t>02508361000179</t>
  </si>
  <si>
    <t>110663</t>
  </si>
  <si>
    <t>A.A. EC.INDIGENAS</t>
  </si>
  <si>
    <t>06135108000178</t>
  </si>
  <si>
    <t>114499</t>
  </si>
  <si>
    <t>Recursolandia</t>
  </si>
  <si>
    <t>ASS. DE A. A ESCOLA EST. RECURSO I</t>
  </si>
  <si>
    <t>02021097000144</t>
  </si>
  <si>
    <t>11029</t>
  </si>
  <si>
    <t>Santa Maria do Tocantins</t>
  </si>
  <si>
    <t>A. A.AS ESC.DO COL. EST. SANTA MARIA</t>
  </si>
  <si>
    <t>02087933000193</t>
  </si>
  <si>
    <t>83089</t>
  </si>
  <si>
    <t>Porto Nacional</t>
  </si>
  <si>
    <t>Brejinho de Nazare</t>
  </si>
  <si>
    <t>A.A. DO COLEGIO ESTADUAL PADRAO</t>
  </si>
  <si>
    <t>01181175000105</t>
  </si>
  <si>
    <t>3976</t>
  </si>
  <si>
    <t>51047</t>
  </si>
  <si>
    <t>AS.DE APOIO A ESC. EST. JONAS PEREIRA LIMA</t>
  </si>
  <si>
    <t>01148459000108</t>
  </si>
  <si>
    <t>80489</t>
  </si>
  <si>
    <t>Chapada da Natividade</t>
  </si>
  <si>
    <t>A. APOIO ESCOLA EST. FULGENCIO NUNES</t>
  </si>
  <si>
    <t>01257085000150</t>
  </si>
  <si>
    <t>003</t>
  </si>
  <si>
    <t>037</t>
  </si>
  <si>
    <t>0706153</t>
  </si>
  <si>
    <t>Fatima</t>
  </si>
  <si>
    <t>A.A. ESCOLA ESTADUAL CONCEICAO BRITO</t>
  </si>
  <si>
    <t>01268285000109</t>
  </si>
  <si>
    <t>4107</t>
  </si>
  <si>
    <t>50911</t>
  </si>
  <si>
    <t>ASSOC. DE APOIO A ESCOLA ESPECIAL RENASCER</t>
  </si>
  <si>
    <t>11726757000183</t>
  </si>
  <si>
    <t>7991X</t>
  </si>
  <si>
    <t>Ipueiras</t>
  </si>
  <si>
    <t>ASSOC. DE APOIO DA ESC. EST. FELIX CAMOA</t>
  </si>
  <si>
    <t>01469443000199</t>
  </si>
  <si>
    <t>315052</t>
  </si>
  <si>
    <t>Monte do Carmo</t>
  </si>
  <si>
    <t>A.A.  DO COLEGIO EST. PADRE GAMA</t>
  </si>
  <si>
    <t>01071443000136</t>
  </si>
  <si>
    <t>0312878</t>
  </si>
  <si>
    <t>ASSOC. APOIA A ESC. EST. PROF.DINA DE OLIVEIRA AMORIM</t>
  </si>
  <si>
    <t>16437349000125</t>
  </si>
  <si>
    <t>339113</t>
  </si>
  <si>
    <t>Natividade</t>
  </si>
  <si>
    <t>3980</t>
  </si>
  <si>
    <t>A.A. COL. EST. DR.QUINTILIANO DA SILVA</t>
  </si>
  <si>
    <t>01133702000106</t>
  </si>
  <si>
    <t>0702727</t>
  </si>
  <si>
    <t>ASSOC. DE APOIO A ESC. ESPECIAL TIA CORACI DE SENA FERNANDES</t>
  </si>
  <si>
    <t>17163914000176</t>
  </si>
  <si>
    <t>2334</t>
  </si>
  <si>
    <t>19860</t>
  </si>
  <si>
    <t>ASS. APOIO ESC. EST. JOAQUIM LINO SUARTE</t>
  </si>
  <si>
    <t>01133708000183</t>
  </si>
  <si>
    <t>0702670</t>
  </si>
  <si>
    <t>A.A. E. E.MESTRA EVA NUNES DA SILVA</t>
  </si>
  <si>
    <t>01068355000185</t>
  </si>
  <si>
    <t>0702700</t>
  </si>
  <si>
    <t>A.A. E. EST.NOSSA SENHORA DE FATIMA</t>
  </si>
  <si>
    <t>01064860000151</t>
  </si>
  <si>
    <t>0702646</t>
  </si>
  <si>
    <t>Oliveira de Fatima</t>
  </si>
  <si>
    <t>ASS. DE APOIO DA ESC. EST.RIACHUELO</t>
  </si>
  <si>
    <t>01696068000110</t>
  </si>
  <si>
    <t>319511</t>
  </si>
  <si>
    <t>Pindorama do Tocantins</t>
  </si>
  <si>
    <t>A.A. DO COL. EST. MANOEL DOS SANTOS ROSAL</t>
  </si>
  <si>
    <t>01034136000185</t>
  </si>
  <si>
    <t>312991</t>
  </si>
  <si>
    <t>A.A. E. E. DEP.JOSE A. DE ASSIS</t>
  </si>
  <si>
    <t>01066411000142</t>
  </si>
  <si>
    <t>312770</t>
  </si>
  <si>
    <t>Ponte Alta do Tocantins</t>
  </si>
  <si>
    <t>ASS. A. AO COL. EST. ODOLFO SOARES</t>
  </si>
  <si>
    <t>01342866000143</t>
  </si>
  <si>
    <t>333921</t>
  </si>
  <si>
    <t>ASS. APOIO DA ESCOLA EST. ALCIDES RUFO</t>
  </si>
  <si>
    <t>01192931000100</t>
  </si>
  <si>
    <t>313785</t>
  </si>
  <si>
    <t>A.A. ESCOLA ESTADUAL JOANA MEDEIROS</t>
  </si>
  <si>
    <t>01136034000170</t>
  </si>
  <si>
    <t>312983</t>
  </si>
  <si>
    <t>1829</t>
  </si>
  <si>
    <t>ASSOC. DE A.DO CEM PROFº. FLORÊNCIO AIRES DA SILVA</t>
  </si>
  <si>
    <t>01138326000142</t>
  </si>
  <si>
    <t>5500X</t>
  </si>
  <si>
    <t>A. E. COM. ESC. CONV. ANGELICA R. ARANHA</t>
  </si>
  <si>
    <t>01075455000139</t>
  </si>
  <si>
    <t>307313</t>
  </si>
  <si>
    <t>A.A. ESC. EST. DR.PEDRO LUDOVICO TEIXEIRA</t>
  </si>
  <si>
    <t>01135997000150</t>
  </si>
  <si>
    <t>305949</t>
  </si>
  <si>
    <t>A. ESCOL.COM. ESC. EST. MAL.ARTUR C.E SILVA</t>
  </si>
  <si>
    <t>01112763000197</t>
  </si>
  <si>
    <t>307364</t>
  </si>
  <si>
    <t>ASSOC.P.A.DOS EXCEP. DE PORTO NACIONAL</t>
  </si>
  <si>
    <t>26752113000137</t>
  </si>
  <si>
    <t>86657</t>
  </si>
  <si>
    <t>A.A.  ESCOLA ESTADUAL ALFREDO NASSER</t>
  </si>
  <si>
    <t>01251862000150</t>
  </si>
  <si>
    <t>307410</t>
  </si>
  <si>
    <t>A.A. ESCOLA ESTADUAL ANA MACEDO MAIA</t>
  </si>
  <si>
    <t>01243662000155</t>
  </si>
  <si>
    <t>306015</t>
  </si>
  <si>
    <t>A. ESCOLAR COMUN. DA ESC. CONV. BRASIL</t>
  </si>
  <si>
    <t>01112471000154</t>
  </si>
  <si>
    <t>307402</t>
  </si>
  <si>
    <t>A.A.  ESCOLA ESTADUAL CUSTÓDIA DA SILVA PEDREIRA</t>
  </si>
  <si>
    <t>01192932000146</t>
  </si>
  <si>
    <t>314080</t>
  </si>
  <si>
    <t>A. ESC. COM./ESC. EST. D.DOMINGOS CARREROT</t>
  </si>
  <si>
    <t>00900197000115</t>
  </si>
  <si>
    <t>305914</t>
  </si>
  <si>
    <t>A.A.  A ESCOLA D. PEDRO II</t>
  </si>
  <si>
    <t>01133697000131</t>
  </si>
  <si>
    <t>0313092</t>
  </si>
  <si>
    <t>A.A. ESCOLA ESTADUAL IRMA ASPASIA</t>
  </si>
  <si>
    <t>01136022000146</t>
  </si>
  <si>
    <t>307453</t>
  </si>
  <si>
    <t>A.A. DA ESC. EST. ALCIDES RODRIGUES AIRES</t>
  </si>
  <si>
    <t>03495455000113</t>
  </si>
  <si>
    <t>77143</t>
  </si>
  <si>
    <t>A.A. E. E. PROFA. CARMENIA MATOS MAIA</t>
  </si>
  <si>
    <t>01118897000115</t>
  </si>
  <si>
    <t>307399</t>
  </si>
  <si>
    <t>Santa Rita do Tocantins</t>
  </si>
  <si>
    <t>ASS. COM.DE AP.ESC. EST. DE 1 GRAU BOA NOVA</t>
  </si>
  <si>
    <t>01856561000150</t>
  </si>
  <si>
    <t>320722</t>
  </si>
  <si>
    <t>Santa Rosa do Tocantins</t>
  </si>
  <si>
    <t>A.A. E. E.PROF.ZACHARIAS NUNES DA SILVEIRA</t>
  </si>
  <si>
    <t>01066420000133</t>
  </si>
  <si>
    <t>0307461</t>
  </si>
  <si>
    <t>A.A. E. E. TENENTE SALVADOR RIBEIRO</t>
  </si>
  <si>
    <t>01066424000111</t>
  </si>
  <si>
    <t>332623</t>
  </si>
  <si>
    <t>Silvanopolis</t>
  </si>
  <si>
    <t>A.A. DA ESC. EST. JOAO DA SILVA GUIMARAES</t>
  </si>
  <si>
    <t>01557779000103</t>
  </si>
  <si>
    <t>51292</t>
  </si>
  <si>
    <t>A.A. A ESC. EST. JOAO PIRES QUERIDO</t>
  </si>
  <si>
    <t>01284632000197</t>
  </si>
  <si>
    <t>051187</t>
  </si>
  <si>
    <t>Tocantinópolis</t>
  </si>
  <si>
    <t>Aguiarnopolis</t>
  </si>
  <si>
    <t>A.A. DA ESC. EST. NAZARÉ NUNES DA SILVA (AGUIARNOPOLIS)</t>
  </si>
  <si>
    <t>01213519000110</t>
  </si>
  <si>
    <t>0810</t>
  </si>
  <si>
    <t>217727</t>
  </si>
  <si>
    <t>Angico</t>
  </si>
  <si>
    <t>ASSOCIAÇÃO DE APOIO DO COL. EST. DULCE COELHO DE SOUSA</t>
  </si>
  <si>
    <t>10800992000195</t>
  </si>
  <si>
    <t>212792</t>
  </si>
  <si>
    <t>Cachoeirinha</t>
  </si>
  <si>
    <t>A.A. E. EST. NOVA DA CACHOEIRINHA/RAIMUNDO NONATO TORRES</t>
  </si>
  <si>
    <t>01213535000103</t>
  </si>
  <si>
    <t>0217689</t>
  </si>
  <si>
    <t>darcinopolis</t>
  </si>
  <si>
    <t>A. APOIO COL. EST. JOSE DE SOUZA PORTO</t>
  </si>
  <si>
    <t>01213532000170</t>
  </si>
  <si>
    <t>25739</t>
  </si>
  <si>
    <t>Itaguatins</t>
  </si>
  <si>
    <t>ASS. DE APOIO ESC. EST. OLAVO BILAC</t>
  </si>
  <si>
    <t>01358337000138</t>
  </si>
  <si>
    <t>218391</t>
  </si>
  <si>
    <t>Luzinopolis</t>
  </si>
  <si>
    <t>ASS. AP.A ESC. EST. JUSCELINO K.DE OLIVEIRA</t>
  </si>
  <si>
    <t>01230232000107</t>
  </si>
  <si>
    <t>022135X</t>
  </si>
  <si>
    <t>Maurilandia do Tocantins</t>
  </si>
  <si>
    <t>A.A.  DA ESC. EST.PEDRO LUDOVICO TEIXEIRA</t>
  </si>
  <si>
    <t>01213528000101</t>
  </si>
  <si>
    <t>0217670</t>
  </si>
  <si>
    <t>Nazare</t>
  </si>
  <si>
    <t>A.DO COLEGIO EST.PRES.CASTELO BRANCO</t>
  </si>
  <si>
    <t>01213522000134</t>
  </si>
  <si>
    <t>217859</t>
  </si>
  <si>
    <t>ASSOC. DE APOIO A ESC. EST.ESPECIAL BEM VIVER</t>
  </si>
  <si>
    <t>10520927000106</t>
  </si>
  <si>
    <t>200336</t>
  </si>
  <si>
    <t>A.A. ESC. EST. DOM CORNELIO CHIZZINI</t>
  </si>
  <si>
    <t>01230233000143</t>
  </si>
  <si>
    <t>21776X</t>
  </si>
  <si>
    <t>A.A.  DA ESCOLA ESTADUAL PIACAVA</t>
  </si>
  <si>
    <t>01230239000110</t>
  </si>
  <si>
    <t>217883</t>
  </si>
  <si>
    <t>Palmeiras do Tocantins</t>
  </si>
  <si>
    <t>A.A. ESC. EST. RAIMUNDO NEIVA DE CARVALHO</t>
  </si>
  <si>
    <t>01213533000114</t>
  </si>
  <si>
    <t>0027529</t>
  </si>
  <si>
    <t>A. DE APOIO DA E. E. PE. CESARE LELLI</t>
  </si>
  <si>
    <t>03778873000118</t>
  </si>
  <si>
    <t>82007</t>
  </si>
  <si>
    <t>Santa Terezinha do Tocantins</t>
  </si>
  <si>
    <t>ASS. A. ESC. EST. DR JOSE FELICIANO FERREIRA</t>
  </si>
  <si>
    <t>01077441000154</t>
  </si>
  <si>
    <t>0026085</t>
  </si>
  <si>
    <t>Tocantinopolis</t>
  </si>
  <si>
    <t>ASSOC.PAIS E MESTRES COL. EST. DEP.DARCY MARINHO</t>
  </si>
  <si>
    <t>01230236000187</t>
  </si>
  <si>
    <t>297410</t>
  </si>
  <si>
    <t>ASSOC. APOIO AO COLÉGIODOM ORIONE</t>
  </si>
  <si>
    <t>13033002000129</t>
  </si>
  <si>
    <t>254193</t>
  </si>
  <si>
    <t>A.A. DO COL.PADRAO/JOSÉ CARNEIRO DE BRITO</t>
  </si>
  <si>
    <t>03880040000163</t>
  </si>
  <si>
    <t>81884</t>
  </si>
  <si>
    <t>ASSOCIAÇÃO DE APOIO A ESCOLA ESPECIAL UM PASSO DIFERENTE -APAE</t>
  </si>
  <si>
    <t>08012610000117</t>
  </si>
  <si>
    <t>204250</t>
  </si>
  <si>
    <t>A.A. ESC. E. E.PROF.ALDENORA A.CORREIA</t>
  </si>
  <si>
    <t>01213527000167</t>
  </si>
  <si>
    <t>58319</t>
  </si>
  <si>
    <t>A. PAIS DA ESC. EST. XV DE NOVEMBRO</t>
  </si>
  <si>
    <t>01213520000145</t>
  </si>
  <si>
    <t>58238</t>
  </si>
  <si>
    <t>A.A ESC. EST.INDIGENAS NRE TOCANTINOPOLIS</t>
  </si>
  <si>
    <t>06171083000168</t>
  </si>
  <si>
    <t>140538</t>
  </si>
  <si>
    <t>A.A. AS ESC. EST.INDIGENAS MATYK E APORO</t>
  </si>
  <si>
    <t>03544096000147</t>
  </si>
  <si>
    <t>67423</t>
  </si>
  <si>
    <t>A. ESCOLAR COM. PE. GIULIANO MORETTI</t>
  </si>
  <si>
    <t>00900202000190</t>
  </si>
  <si>
    <t>217484</t>
  </si>
  <si>
    <t>A. DA ESCOLA PAROQUIAL CRISTO REI</t>
  </si>
  <si>
    <t>02026329000157</t>
  </si>
  <si>
    <t>58149</t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</si>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</sst>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0"/>
      <color rgb="FF000000"/>
      <name val="Arial"/>
    </font>
    <font>
      <b/>
      <sz val="12"/>
      <name val="Arial"/>
      <family val="2"/>
    </font>
    <font>
      <b/>
      <sz val="21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Calibri"/>
      <family val="2"/>
    </font>
    <font>
      <b/>
      <sz val="14"/>
      <name val="Arial"/>
      <family val="2"/>
    </font>
    <font>
      <b/>
      <sz val="9"/>
      <name val="Arial"/>
      <family val="2"/>
    </font>
    <font>
      <sz val="11"/>
      <color rgb="FF000000"/>
      <name val="Inconsolata"/>
    </font>
    <font>
      <b/>
      <sz val="1"/>
      <color rgb="FF0C343D"/>
      <name val="Arial"/>
      <family val="2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0C343D"/>
        <bgColor rgb="FF0C343D"/>
      </patternFill>
    </fill>
    <fill>
      <patternFill patternType="solid">
        <fgColor rgb="FFF3F3F3"/>
        <bgColor rgb="FFF3F3F3"/>
      </patternFill>
    </fill>
    <fill>
      <patternFill patternType="solid">
        <fgColor theme="8" tint="0.79998168889431442"/>
        <bgColor rgb="FFD0E0E3"/>
      </patternFill>
    </fill>
    <fill>
      <patternFill patternType="solid">
        <fgColor theme="2" tint="-9.9978637043366805E-2"/>
        <bgColor rgb="FFEDE9CF"/>
      </patternFill>
    </fill>
    <fill>
      <patternFill patternType="solid">
        <fgColor theme="2" tint="-9.9978637043366805E-2"/>
        <bgColor rgb="FFB6D7A8"/>
      </patternFill>
    </fill>
  </fills>
  <borders count="23">
    <border>
      <left/>
      <right/>
      <top/>
      <bottom/>
      <diagonal/>
    </border>
    <border>
      <left/>
      <right style="thin">
        <color rgb="FFB45F06"/>
      </right>
      <top/>
      <bottom/>
      <diagonal/>
    </border>
    <border>
      <left style="thin">
        <color rgb="FFB45F06"/>
      </left>
      <right style="thin">
        <color rgb="FFB45F06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 style="thin">
        <color rgb="FF0B5394"/>
      </right>
      <top/>
      <bottom style="medium">
        <color rgb="FF0B5394"/>
      </bottom>
      <diagonal/>
    </border>
    <border>
      <left style="thin">
        <color rgb="FF0B5394"/>
      </left>
      <right/>
      <top/>
      <bottom style="medium">
        <color rgb="FF0B5394"/>
      </bottom>
      <diagonal/>
    </border>
    <border>
      <left/>
      <right/>
      <top/>
      <bottom style="medium">
        <color rgb="FF0B5394"/>
      </bottom>
      <diagonal/>
    </border>
    <border>
      <left/>
      <right style="thin">
        <color rgb="FF0B5394"/>
      </right>
      <top/>
      <bottom style="medium">
        <color rgb="FF0B539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 applyAlignment="1">
      <alignment horizontal="center" wrapText="1"/>
    </xf>
    <xf numFmtId="0" fontId="12" fillId="4" borderId="0" xfId="0" applyFont="1" applyFill="1"/>
    <xf numFmtId="0" fontId="13" fillId="4" borderId="0" xfId="0" applyFont="1" applyFill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4" borderId="2" xfId="0" applyFont="1" applyFill="1" applyBorder="1" applyAlignment="1">
      <alignment horizontal="center" wrapText="1"/>
    </xf>
    <xf numFmtId="49" fontId="13" fillId="4" borderId="2" xfId="0" applyNumberFormat="1" applyFont="1" applyFill="1" applyBorder="1" applyAlignment="1">
      <alignment horizontal="center" wrapText="1"/>
    </xf>
    <xf numFmtId="0" fontId="0" fillId="0" borderId="0" xfId="0" applyFont="1" applyAlignment="1"/>
    <xf numFmtId="0" fontId="0" fillId="0" borderId="0" xfId="0" applyFont="1" applyBorder="1" applyAlignment="1">
      <alignment vertical="center"/>
    </xf>
    <xf numFmtId="0" fontId="1" fillId="2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6" fillId="3" borderId="7" xfId="0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4" fontId="8" fillId="3" borderId="8" xfId="0" applyNumberFormat="1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0" fillId="6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49" fontId="9" fillId="6" borderId="13" xfId="0" applyNumberFormat="1" applyFont="1" applyFill="1" applyBorder="1" applyAlignment="1">
      <alignment horizontal="center" vertical="center" textRotation="90"/>
    </xf>
    <xf numFmtId="49" fontId="9" fillId="6" borderId="13" xfId="0" applyNumberFormat="1" applyFont="1" applyFill="1" applyBorder="1" applyAlignment="1">
      <alignment horizontal="center" vertical="center" textRotation="90" wrapText="1"/>
    </xf>
    <xf numFmtId="0" fontId="7" fillId="6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49" fontId="4" fillId="2" borderId="16" xfId="0" applyNumberFormat="1" applyFont="1" applyFill="1" applyBorder="1" applyAlignment="1">
      <alignment horizontal="center" vertical="center"/>
    </xf>
    <xf numFmtId="4" fontId="4" fillId="2" borderId="16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horizontal="center" vertical="center"/>
    </xf>
    <xf numFmtId="49" fontId="4" fillId="2" borderId="16" xfId="0" applyNumberFormat="1" applyFont="1" applyFill="1" applyBorder="1" applyAlignment="1">
      <alignment vertical="center"/>
    </xf>
    <xf numFmtId="0" fontId="4" fillId="7" borderId="17" xfId="0" applyFont="1" applyFill="1" applyBorder="1" applyAlignment="1">
      <alignment vertical="center"/>
    </xf>
    <xf numFmtId="0" fontId="4" fillId="7" borderId="6" xfId="0" applyFont="1" applyFill="1" applyBorder="1" applyAlignment="1">
      <alignment vertical="center"/>
    </xf>
    <xf numFmtId="49" fontId="4" fillId="7" borderId="6" xfId="0" applyNumberFormat="1" applyFont="1" applyFill="1" applyBorder="1" applyAlignment="1">
      <alignment horizontal="center" vertical="center"/>
    </xf>
    <xf numFmtId="4" fontId="4" fillId="7" borderId="6" xfId="0" applyNumberFormat="1" applyFont="1" applyFill="1" applyBorder="1" applyAlignment="1">
      <alignment vertical="center"/>
    </xf>
    <xf numFmtId="4" fontId="4" fillId="7" borderId="6" xfId="0" applyNumberFormat="1" applyFont="1" applyFill="1" applyBorder="1" applyAlignment="1">
      <alignment horizontal="center" vertical="center"/>
    </xf>
    <xf numFmtId="49" fontId="4" fillId="7" borderId="6" xfId="0" applyNumberFormat="1" applyFont="1" applyFill="1" applyBorder="1" applyAlignment="1">
      <alignment horizontal="right" vertical="center"/>
    </xf>
    <xf numFmtId="0" fontId="4" fillId="5" borderId="17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/>
    </xf>
    <xf numFmtId="0" fontId="4" fillId="2" borderId="6" xfId="0" applyFont="1" applyFill="1" applyBorder="1" applyAlignment="1">
      <alignment vertical="center"/>
    </xf>
    <xf numFmtId="49" fontId="4" fillId="2" borderId="6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vertical="center"/>
    </xf>
    <xf numFmtId="4" fontId="4" fillId="2" borderId="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vertical="center"/>
    </xf>
    <xf numFmtId="0" fontId="14" fillId="5" borderId="17" xfId="0" applyFont="1" applyFill="1" applyBorder="1" applyAlignment="1">
      <alignment vertical="center"/>
    </xf>
    <xf numFmtId="0" fontId="14" fillId="5" borderId="6" xfId="0" applyFont="1" applyFill="1" applyBorder="1" applyAlignment="1">
      <alignment vertical="center"/>
    </xf>
    <xf numFmtId="0" fontId="14" fillId="2" borderId="6" xfId="0" applyFont="1" applyFill="1" applyBorder="1" applyAlignment="1">
      <alignment vertical="center"/>
    </xf>
    <xf numFmtId="0" fontId="14" fillId="7" borderId="17" xfId="0" applyFont="1" applyFill="1" applyBorder="1" applyAlignment="1">
      <alignment vertical="center"/>
    </xf>
    <xf numFmtId="0" fontId="14" fillId="7" borderId="6" xfId="0" applyFont="1" applyFill="1" applyBorder="1" applyAlignment="1">
      <alignment vertical="center"/>
    </xf>
    <xf numFmtId="49" fontId="14" fillId="7" borderId="6" xfId="0" applyNumberFormat="1" applyFont="1" applyFill="1" applyBorder="1" applyAlignment="1">
      <alignment horizontal="center" vertical="center"/>
    </xf>
    <xf numFmtId="4" fontId="14" fillId="7" borderId="6" xfId="0" applyNumberFormat="1" applyFont="1" applyFill="1" applyBorder="1" applyAlignment="1">
      <alignment vertical="center"/>
    </xf>
    <xf numFmtId="4" fontId="14" fillId="7" borderId="6" xfId="0" applyNumberFormat="1" applyFont="1" applyFill="1" applyBorder="1" applyAlignment="1">
      <alignment horizontal="center" vertical="center"/>
    </xf>
    <xf numFmtId="49" fontId="14" fillId="7" borderId="6" xfId="0" applyNumberFormat="1" applyFont="1" applyFill="1" applyBorder="1" applyAlignment="1">
      <alignment horizontal="right" vertical="center"/>
    </xf>
    <xf numFmtId="0" fontId="4" fillId="8" borderId="6" xfId="0" applyFont="1" applyFill="1" applyBorder="1" applyAlignment="1">
      <alignment vertical="center"/>
    </xf>
    <xf numFmtId="49" fontId="4" fillId="8" borderId="6" xfId="0" applyNumberFormat="1" applyFont="1" applyFill="1" applyBorder="1" applyAlignment="1">
      <alignment horizontal="center" vertical="center"/>
    </xf>
    <xf numFmtId="4" fontId="4" fillId="8" borderId="6" xfId="0" applyNumberFormat="1" applyFont="1" applyFill="1" applyBorder="1" applyAlignment="1">
      <alignment vertical="center"/>
    </xf>
    <xf numFmtId="4" fontId="4" fillId="8" borderId="6" xfId="0" applyNumberFormat="1" applyFont="1" applyFill="1" applyBorder="1" applyAlignment="1">
      <alignment horizontal="center" vertical="center"/>
    </xf>
    <xf numFmtId="49" fontId="4" fillId="8" borderId="6" xfId="0" applyNumberFormat="1" applyFont="1" applyFill="1" applyBorder="1" applyAlignment="1">
      <alignment horizontal="right" vertical="center"/>
    </xf>
    <xf numFmtId="0" fontId="15" fillId="7" borderId="6" xfId="0" applyFont="1" applyFill="1" applyBorder="1" applyAlignment="1">
      <alignment vertical="center"/>
    </xf>
    <xf numFmtId="0" fontId="4" fillId="7" borderId="18" xfId="0" applyFont="1" applyFill="1" applyBorder="1" applyAlignment="1">
      <alignment vertical="center"/>
    </xf>
    <xf numFmtId="0" fontId="4" fillId="7" borderId="19" xfId="0" applyFont="1" applyFill="1" applyBorder="1" applyAlignment="1">
      <alignment vertical="center"/>
    </xf>
    <xf numFmtId="49" fontId="4" fillId="7" borderId="19" xfId="0" applyNumberFormat="1" applyFont="1" applyFill="1" applyBorder="1" applyAlignment="1">
      <alignment horizontal="center" vertical="center"/>
    </xf>
    <xf numFmtId="4" fontId="4" fillId="7" borderId="19" xfId="0" applyNumberFormat="1" applyFont="1" applyFill="1" applyBorder="1" applyAlignment="1">
      <alignment vertical="center"/>
    </xf>
    <xf numFmtId="4" fontId="4" fillId="7" borderId="19" xfId="0" applyNumberFormat="1" applyFont="1" applyFill="1" applyBorder="1" applyAlignment="1">
      <alignment horizontal="center" vertical="center"/>
    </xf>
    <xf numFmtId="49" fontId="4" fillId="7" borderId="19" xfId="0" applyNumberFormat="1" applyFont="1" applyFill="1" applyBorder="1" applyAlignment="1">
      <alignment horizontal="right" vertical="center"/>
    </xf>
    <xf numFmtId="4" fontId="4" fillId="2" borderId="20" xfId="0" applyNumberFormat="1" applyFont="1" applyFill="1" applyBorder="1" applyAlignment="1">
      <alignment vertical="center"/>
    </xf>
    <xf numFmtId="4" fontId="4" fillId="7" borderId="21" xfId="0" applyNumberFormat="1" applyFont="1" applyFill="1" applyBorder="1" applyAlignment="1">
      <alignment vertical="center"/>
    </xf>
    <xf numFmtId="4" fontId="4" fillId="2" borderId="21" xfId="0" applyNumberFormat="1" applyFont="1" applyFill="1" applyBorder="1" applyAlignment="1">
      <alignment vertical="center"/>
    </xf>
    <xf numFmtId="4" fontId="4" fillId="7" borderId="22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8" fillId="3" borderId="9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7" fillId="6" borderId="3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7" fillId="6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ill>
        <patternFill patternType="solid">
          <fgColor rgb="FFB7E1CD"/>
          <bgColor rgb="FFB7E1CD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</dxfs>
  <tableStyles count="5">
    <tableStyle name="MAIS_EDUC-style" pivot="0" count="2">
      <tableStyleElement type="firstRowStripe" dxfId="10"/>
      <tableStyleElement type="secondRowStripe" dxfId="9"/>
    </tableStyle>
    <tableStyle name="REP_MOD-style" pivot="0" count="2">
      <tableStyleElement type="firstRowStripe" dxfId="8"/>
      <tableStyleElement type="secondRowStripe" dxfId="7"/>
    </tableStyle>
    <tableStyle name="REP_PNAE-style" pivot="0" count="2">
      <tableStyleElement type="firstRowStripe" dxfId="6"/>
      <tableStyleElement type="secondRowStripe" dxfId="5"/>
    </tableStyle>
    <tableStyle name="BK_BDADOS-style" pivot="0" count="2">
      <tableStyleElement type="firstRowStripe" dxfId="4"/>
      <tableStyleElement type="secondRowStripe" dxfId="3"/>
    </tableStyle>
    <tableStyle name="BK_BDADOS-style 2" pivot="0" count="2"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504825</xdr:colOff>
      <xdr:row>0</xdr:row>
      <xdr:rowOff>152400</xdr:rowOff>
    </xdr:from>
    <xdr:ext cx="2847975" cy="695325"/>
    <xdr:pic>
      <xdr:nvPicPr>
        <xdr:cNvPr id="2" name="image1.jp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600950" y="152400"/>
          <a:ext cx="2847975" cy="695325"/>
        </a:xfrm>
        <a:prstGeom prst="rect">
          <a:avLst/>
        </a:prstGeom>
        <a:noFill/>
      </xdr:spPr>
    </xdr:pic>
    <xdr:clientData fLocksWithSheet="0"/>
  </xdr:oneCellAnchor>
  <xdr:oneCellAnchor>
    <xdr:from>
      <xdr:col>2</xdr:col>
      <xdr:colOff>1409700</xdr:colOff>
      <xdr:row>0</xdr:row>
      <xdr:rowOff>133350</xdr:rowOff>
    </xdr:from>
    <xdr:ext cx="2066925" cy="733425"/>
    <xdr:pic>
      <xdr:nvPicPr>
        <xdr:cNvPr id="4" name="image6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210050" y="133350"/>
          <a:ext cx="2066925" cy="7334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396"/>
  <sheetViews>
    <sheetView showGridLines="0" tabSelected="1" workbookViewId="0">
      <pane ySplit="8" topLeftCell="A9" activePane="bottomLeft" state="frozen"/>
      <selection pane="bottomLeft" activeCell="A9" sqref="A9"/>
    </sheetView>
  </sheetViews>
  <sheetFormatPr defaultColWidth="14.42578125" defaultRowHeight="15.75" customHeight="1"/>
  <cols>
    <col min="1" max="1" width="16" customWidth="1"/>
    <col min="2" max="2" width="26" customWidth="1"/>
    <col min="3" max="3" width="64.42578125" customWidth="1"/>
    <col min="4" max="4" width="17.140625" customWidth="1"/>
    <col min="5" max="5" width="9.85546875" customWidth="1"/>
    <col min="6" max="6" width="10" customWidth="1"/>
    <col min="7" max="7" width="12.42578125" customWidth="1"/>
    <col min="8" max="8" width="15.42578125" customWidth="1"/>
    <col min="9" max="9" width="10.85546875" customWidth="1"/>
    <col min="10" max="10" width="11.140625" customWidth="1"/>
    <col min="11" max="12" width="12.7109375" customWidth="1"/>
    <col min="13" max="13" width="8" customWidth="1"/>
    <col min="14" max="14" width="7.5703125" customWidth="1"/>
    <col min="15" max="15" width="10.28515625" customWidth="1"/>
    <col min="16" max="16" width="17.5703125" customWidth="1"/>
    <col min="17" max="16384" width="14.42578125" style="11"/>
  </cols>
  <sheetData>
    <row r="1" spans="1:16" customFormat="1" ht="24.95" customHeight="1">
      <c r="A1" s="8" t="s">
        <v>1377</v>
      </c>
      <c r="B1" s="9"/>
      <c r="C1" s="9" t="s">
        <v>0</v>
      </c>
      <c r="D1" s="67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</row>
    <row r="2" spans="1:16" customFormat="1" ht="24.95" customHeight="1">
      <c r="A2" s="8" t="s">
        <v>1378</v>
      </c>
      <c r="B2" s="9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6" customFormat="1" ht="24.95" customHeight="1" thickBot="1">
      <c r="A3" s="8" t="s">
        <v>1379</v>
      </c>
      <c r="B3" s="9"/>
      <c r="C3" s="9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</row>
    <row r="4" spans="1:16" customFormat="1" ht="48.75" customHeight="1" thickBot="1">
      <c r="A4" s="72" t="s">
        <v>1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4"/>
    </row>
    <row r="5" spans="1:16" customFormat="1" ht="22.5" customHeight="1" thickBot="1"/>
    <row r="6" spans="1:16" s="7" customFormat="1" ht="56.25" customHeight="1" thickBot="1">
      <c r="A6" s="15" t="s">
        <v>4</v>
      </c>
      <c r="B6" s="16" t="s">
        <v>5</v>
      </c>
      <c r="C6" s="17" t="str">
        <f>"UNIDADES EXECUTORAS = " &amp; COUNTA(C9:C396)</f>
        <v>UNIDADES EXECUTORAS = 388</v>
      </c>
      <c r="D6" s="17" t="s">
        <v>6</v>
      </c>
      <c r="E6" s="18" t="s">
        <v>7</v>
      </c>
      <c r="F6" s="18" t="s">
        <v>8</v>
      </c>
      <c r="G6" s="18" t="s">
        <v>9</v>
      </c>
      <c r="H6" s="18" t="s">
        <v>10</v>
      </c>
      <c r="I6" s="19" t="s">
        <v>11</v>
      </c>
      <c r="J6" s="19" t="s">
        <v>12</v>
      </c>
      <c r="K6" s="19" t="s">
        <v>13</v>
      </c>
      <c r="L6" s="19" t="s">
        <v>14</v>
      </c>
      <c r="M6" s="20" t="s">
        <v>15</v>
      </c>
      <c r="N6" s="20" t="s">
        <v>16</v>
      </c>
      <c r="O6" s="21" t="s">
        <v>17</v>
      </c>
      <c r="P6" s="22" t="s">
        <v>18</v>
      </c>
    </row>
    <row r="7" spans="1:16" customFormat="1" ht="59.25" customHeight="1" thickBot="1">
      <c r="A7" s="1"/>
      <c r="B7" s="1"/>
      <c r="C7" s="1"/>
      <c r="D7" s="12" t="s">
        <v>2</v>
      </c>
      <c r="E7" s="13">
        <f t="shared" ref="E7:L7" si="0">SUBTOTAL(9,E9:E396)</f>
        <v>1164.8</v>
      </c>
      <c r="F7" s="13">
        <f t="shared" si="0"/>
        <v>3763.2</v>
      </c>
      <c r="G7" s="13">
        <f t="shared" si="0"/>
        <v>26628.000000000011</v>
      </c>
      <c r="H7" s="13">
        <f t="shared" si="0"/>
        <v>627891.60000000033</v>
      </c>
      <c r="I7" s="13">
        <f t="shared" si="0"/>
        <v>48736.800000000003</v>
      </c>
      <c r="J7" s="13">
        <f t="shared" si="0"/>
        <v>436321.20000000024</v>
      </c>
      <c r="K7" s="13">
        <f t="shared" si="0"/>
        <v>9206.4</v>
      </c>
      <c r="L7" s="13">
        <f t="shared" si="0"/>
        <v>128016</v>
      </c>
      <c r="M7" s="69" t="s">
        <v>3</v>
      </c>
      <c r="N7" s="70"/>
      <c r="O7" s="71"/>
      <c r="P7" s="14">
        <f>SUBTOTAL(9,P9:P396)</f>
        <v>1281727.9999999998</v>
      </c>
    </row>
    <row r="8" spans="1:16" customFormat="1" ht="12" customHeight="1" thickBot="1">
      <c r="A8" s="2" t="str">
        <f ca="1">IFERROR(__xludf.DUMMYFUNCTION("QUERY('REP2'!A6:AP940,""select A,B,C,D,Z,AA,AG,AB,AD,AH,AK,AM,V,W,X WHERE NOT Z=0 OR NOT AA=0 OR NOT AG=0 OR NOT AB=0 OR NOT AD=0 OR NOT K=0 OR NOT AH=0 OR NOT AK=0 OR NOT AM=0"")"),"REGIONAL ")</f>
        <v xml:space="preserve">REGIONAL </v>
      </c>
      <c r="B8" s="3" t="str">
        <f ca="1">IFERROR(__xludf.DUMMYFUNCTION("""COMPUTED_VALUE"""),"MUNICÍPIO")</f>
        <v>MUNICÍPIO</v>
      </c>
      <c r="C8" s="4" t="str">
        <f ca="1">IFERROR(__xludf.DUMMYFUNCTION("""COMPUTED_VALUE"""),"UNIDADE EXECUTORA")</f>
        <v>UNIDADE EXECUTORA</v>
      </c>
      <c r="D8" s="5" t="str">
        <f ca="1">IFERROR(__xludf.DUMMYFUNCTION("""COMPUTED_VALUE"""),"CNPJ")</f>
        <v>CNPJ</v>
      </c>
      <c r="E8" s="5" t="str">
        <f ca="1">IFERROR(__xludf.DUMMYFUNCTION("""COMPUTED_VALUE"""),"ED. INF. CRECHE")</f>
        <v>ED. INF. CRECHE</v>
      </c>
      <c r="F8" s="5" t="str">
        <f ca="1">IFERROR(__xludf.DUMMYFUNCTION("""COMPUTED_VALUE"""),"ED. INF. PRÉ ESCOLA")</f>
        <v>ED. INF. PRÉ ESCOLA</v>
      </c>
      <c r="G8" s="5" t="str">
        <f ca="1">IFERROR(__xludf.DUMMYFUNCTION("""COMPUTED_VALUE"""),"AEE")</f>
        <v>AEE</v>
      </c>
      <c r="H8" s="5" t="str">
        <f ca="1">IFERROR(__xludf.DUMMYFUNCTION("""COMPUTED_VALUE"""),"E. F.  PARCIAL")</f>
        <v>E. F.  PARCIAL</v>
      </c>
      <c r="I8" s="5" t="str">
        <f ca="1">IFERROR(__xludf.DUMMYFUNCTION("""COMPUTED_VALUE"""),"E. F. IND. /QUIL  PARC")</f>
        <v>E. F. IND. /QUIL  PARC</v>
      </c>
      <c r="J8" s="5" t="str">
        <f ca="1">IFERROR(__xludf.DUMMYFUNCTION("""COMPUTED_VALUE"""),"E. M. PARCIAL ")</f>
        <v xml:space="preserve">E. M. PARCIAL </v>
      </c>
      <c r="K8" s="5" t="str">
        <f ca="1">IFERROR(__xludf.DUMMYFUNCTION("""COMPUTED_VALUE"""),"E. M. IND./QUIL  PARC")</f>
        <v>E. M. IND./QUIL  PARC</v>
      </c>
      <c r="L8" s="5" t="str">
        <f ca="1">IFERROR(__xludf.DUMMYFUNCTION("""COMPUTED_VALUE"""),"EJA 1º E 2º SEGM")</f>
        <v>EJA 1º E 2º SEGM</v>
      </c>
      <c r="M8" s="5" t="str">
        <f ca="1">IFERROR(__xludf.DUMMYFUNCTION("""COMPUTED_VALUE"""),"BANCO")</f>
        <v>BANCO</v>
      </c>
      <c r="N8" s="5" t="str">
        <f ca="1">IFERROR(__xludf.DUMMYFUNCTION("""COMPUTED_VALUE"""),"AGENCIA")</f>
        <v>AGENCIA</v>
      </c>
      <c r="O8" s="6" t="str">
        <f ca="1">IFERROR(__xludf.DUMMYFUNCTION("""COMPUTED_VALUE"""),"C. CORRENTE")</f>
        <v>C. CORRENTE</v>
      </c>
      <c r="P8" s="6"/>
    </row>
    <row r="9" spans="1:16" s="8" customFormat="1" ht="21.95" customHeight="1">
      <c r="A9" s="23" t="s">
        <v>19</v>
      </c>
      <c r="B9" s="24" t="s">
        <v>20</v>
      </c>
      <c r="C9" s="24" t="s">
        <v>21</v>
      </c>
      <c r="D9" s="25" t="s">
        <v>22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3544.8</v>
      </c>
      <c r="K9" s="26">
        <v>0</v>
      </c>
      <c r="L9" s="26">
        <v>0</v>
      </c>
      <c r="M9" s="27" t="s">
        <v>23</v>
      </c>
      <c r="N9" s="26" t="s">
        <v>24</v>
      </c>
      <c r="O9" s="28" t="s">
        <v>25</v>
      </c>
      <c r="P9" s="63">
        <v>3544.8</v>
      </c>
    </row>
    <row r="10" spans="1:16" s="8" customFormat="1" ht="21.95" customHeight="1">
      <c r="A10" s="29" t="s">
        <v>19</v>
      </c>
      <c r="B10" s="30" t="s">
        <v>20</v>
      </c>
      <c r="C10" s="30" t="s">
        <v>26</v>
      </c>
      <c r="D10" s="31" t="s">
        <v>27</v>
      </c>
      <c r="E10" s="32">
        <v>0</v>
      </c>
      <c r="F10" s="32">
        <v>0</v>
      </c>
      <c r="G10" s="32">
        <v>159.6</v>
      </c>
      <c r="H10" s="32">
        <v>2990.4</v>
      </c>
      <c r="I10" s="32">
        <v>0</v>
      </c>
      <c r="J10" s="32">
        <v>0</v>
      </c>
      <c r="K10" s="32">
        <v>0</v>
      </c>
      <c r="L10" s="32">
        <v>1117.2</v>
      </c>
      <c r="M10" s="33" t="s">
        <v>23</v>
      </c>
      <c r="N10" s="32" t="s">
        <v>24</v>
      </c>
      <c r="O10" s="34" t="s">
        <v>28</v>
      </c>
      <c r="P10" s="64">
        <v>4267.2</v>
      </c>
    </row>
    <row r="11" spans="1:16" s="8" customFormat="1" ht="21.95" customHeight="1">
      <c r="A11" s="35" t="s">
        <v>19</v>
      </c>
      <c r="B11" s="36" t="s">
        <v>20</v>
      </c>
      <c r="C11" s="37" t="s">
        <v>29</v>
      </c>
      <c r="D11" s="38" t="s">
        <v>30</v>
      </c>
      <c r="E11" s="39">
        <v>0</v>
      </c>
      <c r="F11" s="39">
        <v>0</v>
      </c>
      <c r="G11" s="39">
        <v>0</v>
      </c>
      <c r="H11" s="39">
        <v>613.20000000000005</v>
      </c>
      <c r="I11" s="39">
        <v>0</v>
      </c>
      <c r="J11" s="39">
        <v>420</v>
      </c>
      <c r="K11" s="39">
        <v>0</v>
      </c>
      <c r="L11" s="39">
        <v>0</v>
      </c>
      <c r="M11" s="40" t="s">
        <v>23</v>
      </c>
      <c r="N11" s="39" t="s">
        <v>24</v>
      </c>
      <c r="O11" s="41" t="s">
        <v>31</v>
      </c>
      <c r="P11" s="65">
        <v>1033.2</v>
      </c>
    </row>
    <row r="12" spans="1:16" s="8" customFormat="1" ht="21.95" customHeight="1">
      <c r="A12" s="29" t="s">
        <v>19</v>
      </c>
      <c r="B12" s="30" t="s">
        <v>20</v>
      </c>
      <c r="C12" s="30" t="s">
        <v>32</v>
      </c>
      <c r="D12" s="31" t="s">
        <v>33</v>
      </c>
      <c r="E12" s="32">
        <v>0</v>
      </c>
      <c r="F12" s="32">
        <v>0</v>
      </c>
      <c r="G12" s="32">
        <v>0</v>
      </c>
      <c r="H12" s="32">
        <v>2662.8</v>
      </c>
      <c r="I12" s="32">
        <v>0</v>
      </c>
      <c r="J12" s="32">
        <v>0</v>
      </c>
      <c r="K12" s="32">
        <v>0</v>
      </c>
      <c r="L12" s="32">
        <v>0</v>
      </c>
      <c r="M12" s="33" t="s">
        <v>23</v>
      </c>
      <c r="N12" s="32" t="s">
        <v>24</v>
      </c>
      <c r="O12" s="34" t="s">
        <v>34</v>
      </c>
      <c r="P12" s="64">
        <v>2662.8</v>
      </c>
    </row>
    <row r="13" spans="1:16" s="8" customFormat="1" ht="21.95" customHeight="1">
      <c r="A13" s="35" t="s">
        <v>19</v>
      </c>
      <c r="B13" s="36" t="s">
        <v>35</v>
      </c>
      <c r="C13" s="37" t="s">
        <v>36</v>
      </c>
      <c r="D13" s="38" t="s">
        <v>37</v>
      </c>
      <c r="E13" s="39">
        <v>0</v>
      </c>
      <c r="F13" s="39">
        <v>0</v>
      </c>
      <c r="G13" s="39">
        <v>134.4</v>
      </c>
      <c r="H13" s="39">
        <v>3754.8</v>
      </c>
      <c r="I13" s="39">
        <v>0</v>
      </c>
      <c r="J13" s="39">
        <v>2100</v>
      </c>
      <c r="K13" s="39">
        <v>0</v>
      </c>
      <c r="L13" s="39">
        <v>134.4</v>
      </c>
      <c r="M13" s="40" t="s">
        <v>23</v>
      </c>
      <c r="N13" s="39" t="s">
        <v>38</v>
      </c>
      <c r="O13" s="41" t="s">
        <v>39</v>
      </c>
      <c r="P13" s="65">
        <v>6123.6</v>
      </c>
    </row>
    <row r="14" spans="1:16" s="8" customFormat="1" ht="21.95" customHeight="1">
      <c r="A14" s="29" t="s">
        <v>19</v>
      </c>
      <c r="B14" s="30" t="s">
        <v>19</v>
      </c>
      <c r="C14" s="30" t="s">
        <v>40</v>
      </c>
      <c r="D14" s="31" t="s">
        <v>41</v>
      </c>
      <c r="E14" s="32">
        <v>0</v>
      </c>
      <c r="F14" s="32">
        <v>0</v>
      </c>
      <c r="G14" s="32">
        <v>58.8</v>
      </c>
      <c r="H14" s="32">
        <v>1864.8</v>
      </c>
      <c r="I14" s="32">
        <v>0</v>
      </c>
      <c r="J14" s="32">
        <v>0</v>
      </c>
      <c r="K14" s="32">
        <v>0</v>
      </c>
      <c r="L14" s="32">
        <v>0</v>
      </c>
      <c r="M14" s="33" t="s">
        <v>23</v>
      </c>
      <c r="N14" s="32" t="s">
        <v>38</v>
      </c>
      <c r="O14" s="34" t="s">
        <v>42</v>
      </c>
      <c r="P14" s="64">
        <v>1923.6</v>
      </c>
    </row>
    <row r="15" spans="1:16" s="8" customFormat="1" ht="21.95" customHeight="1">
      <c r="A15" s="35" t="s">
        <v>19</v>
      </c>
      <c r="B15" s="36" t="s">
        <v>19</v>
      </c>
      <c r="C15" s="37" t="s">
        <v>43</v>
      </c>
      <c r="D15" s="38" t="s">
        <v>44</v>
      </c>
      <c r="E15" s="39">
        <v>0</v>
      </c>
      <c r="F15" s="39">
        <v>0</v>
      </c>
      <c r="G15" s="39">
        <v>184.8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40" t="s">
        <v>23</v>
      </c>
      <c r="N15" s="39" t="s">
        <v>38</v>
      </c>
      <c r="O15" s="41" t="s">
        <v>45</v>
      </c>
      <c r="P15" s="65">
        <v>184.8</v>
      </c>
    </row>
    <row r="16" spans="1:16" s="8" customFormat="1" ht="21.95" customHeight="1">
      <c r="A16" s="29" t="s">
        <v>19</v>
      </c>
      <c r="B16" s="30" t="s">
        <v>19</v>
      </c>
      <c r="C16" s="30" t="s">
        <v>46</v>
      </c>
      <c r="D16" s="31" t="s">
        <v>47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294</v>
      </c>
      <c r="K16" s="32">
        <v>0</v>
      </c>
      <c r="L16" s="32">
        <v>0</v>
      </c>
      <c r="M16" s="33" t="s">
        <v>23</v>
      </c>
      <c r="N16" s="32" t="s">
        <v>38</v>
      </c>
      <c r="O16" s="34" t="s">
        <v>48</v>
      </c>
      <c r="P16" s="64">
        <v>294</v>
      </c>
    </row>
    <row r="17" spans="1:16" s="8" customFormat="1" ht="21.95" customHeight="1">
      <c r="A17" s="35" t="s">
        <v>19</v>
      </c>
      <c r="B17" s="36" t="s">
        <v>19</v>
      </c>
      <c r="C17" s="37" t="s">
        <v>49</v>
      </c>
      <c r="D17" s="38" t="s">
        <v>50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6930</v>
      </c>
      <c r="K17" s="39">
        <v>0</v>
      </c>
      <c r="L17" s="39">
        <v>0</v>
      </c>
      <c r="M17" s="40" t="s">
        <v>23</v>
      </c>
      <c r="N17" s="39" t="s">
        <v>38</v>
      </c>
      <c r="O17" s="41" t="s">
        <v>51</v>
      </c>
      <c r="P17" s="65">
        <v>6930</v>
      </c>
    </row>
    <row r="18" spans="1:16" s="8" customFormat="1" ht="21.95" customHeight="1">
      <c r="A18" s="29" t="s">
        <v>19</v>
      </c>
      <c r="B18" s="30" t="s">
        <v>19</v>
      </c>
      <c r="C18" s="30" t="s">
        <v>52</v>
      </c>
      <c r="D18" s="31" t="s">
        <v>53</v>
      </c>
      <c r="E18" s="32">
        <v>0</v>
      </c>
      <c r="F18" s="32">
        <v>0</v>
      </c>
      <c r="G18" s="32">
        <v>0</v>
      </c>
      <c r="H18" s="32">
        <v>2805.6</v>
      </c>
      <c r="I18" s="32">
        <v>0</v>
      </c>
      <c r="J18" s="32">
        <v>1167.5999999999999</v>
      </c>
      <c r="K18" s="32">
        <v>0</v>
      </c>
      <c r="L18" s="32">
        <v>0</v>
      </c>
      <c r="M18" s="33" t="s">
        <v>23</v>
      </c>
      <c r="N18" s="32" t="s">
        <v>38</v>
      </c>
      <c r="O18" s="34" t="s">
        <v>54</v>
      </c>
      <c r="P18" s="64">
        <v>3973.2</v>
      </c>
    </row>
    <row r="19" spans="1:16" s="8" customFormat="1" ht="21.95" customHeight="1">
      <c r="A19" s="35" t="s">
        <v>19</v>
      </c>
      <c r="B19" s="36" t="s">
        <v>19</v>
      </c>
      <c r="C19" s="37" t="s">
        <v>55</v>
      </c>
      <c r="D19" s="38" t="s">
        <v>56</v>
      </c>
      <c r="E19" s="39">
        <v>0</v>
      </c>
      <c r="F19" s="39">
        <v>0</v>
      </c>
      <c r="G19" s="39">
        <v>58.8</v>
      </c>
      <c r="H19" s="39">
        <v>4796.3999999999996</v>
      </c>
      <c r="I19" s="39">
        <v>0</v>
      </c>
      <c r="J19" s="39">
        <v>0</v>
      </c>
      <c r="K19" s="39">
        <v>0</v>
      </c>
      <c r="L19" s="39">
        <v>0</v>
      </c>
      <c r="M19" s="40" t="s">
        <v>23</v>
      </c>
      <c r="N19" s="39" t="s">
        <v>38</v>
      </c>
      <c r="O19" s="41" t="s">
        <v>57</v>
      </c>
      <c r="P19" s="65">
        <v>4855.2</v>
      </c>
    </row>
    <row r="20" spans="1:16" s="8" customFormat="1" ht="21.95" customHeight="1">
      <c r="A20" s="29" t="s">
        <v>19</v>
      </c>
      <c r="B20" s="30" t="s">
        <v>19</v>
      </c>
      <c r="C20" s="30" t="s">
        <v>58</v>
      </c>
      <c r="D20" s="31" t="s">
        <v>59</v>
      </c>
      <c r="E20" s="32">
        <v>0</v>
      </c>
      <c r="F20" s="32">
        <v>0</v>
      </c>
      <c r="G20" s="32">
        <v>327.60000000000002</v>
      </c>
      <c r="H20" s="32">
        <v>4519.2</v>
      </c>
      <c r="I20" s="32">
        <v>0</v>
      </c>
      <c r="J20" s="32">
        <v>5350.8</v>
      </c>
      <c r="K20" s="32">
        <v>0</v>
      </c>
      <c r="L20" s="32">
        <v>4141.2</v>
      </c>
      <c r="M20" s="33" t="s">
        <v>23</v>
      </c>
      <c r="N20" s="32" t="s">
        <v>38</v>
      </c>
      <c r="O20" s="34" t="s">
        <v>60</v>
      </c>
      <c r="P20" s="64">
        <v>14338.8</v>
      </c>
    </row>
    <row r="21" spans="1:16" s="8" customFormat="1" ht="21.95" customHeight="1">
      <c r="A21" s="35" t="s">
        <v>19</v>
      </c>
      <c r="B21" s="36" t="s">
        <v>19</v>
      </c>
      <c r="C21" s="37" t="s">
        <v>61</v>
      </c>
      <c r="D21" s="38" t="s">
        <v>62</v>
      </c>
      <c r="E21" s="39">
        <v>0</v>
      </c>
      <c r="F21" s="39">
        <v>0</v>
      </c>
      <c r="G21" s="39">
        <v>252</v>
      </c>
      <c r="H21" s="39">
        <v>5485.2</v>
      </c>
      <c r="I21" s="39">
        <v>0</v>
      </c>
      <c r="J21" s="39">
        <v>3679.2</v>
      </c>
      <c r="K21" s="39">
        <v>0</v>
      </c>
      <c r="L21" s="39">
        <v>0</v>
      </c>
      <c r="M21" s="40" t="s">
        <v>23</v>
      </c>
      <c r="N21" s="39" t="s">
        <v>38</v>
      </c>
      <c r="O21" s="41" t="s">
        <v>63</v>
      </c>
      <c r="P21" s="65">
        <v>9416.4</v>
      </c>
    </row>
    <row r="22" spans="1:16" s="8" customFormat="1" ht="21.95" customHeight="1">
      <c r="A22" s="29" t="s">
        <v>19</v>
      </c>
      <c r="B22" s="30" t="s">
        <v>19</v>
      </c>
      <c r="C22" s="30" t="s">
        <v>64</v>
      </c>
      <c r="D22" s="31" t="s">
        <v>65</v>
      </c>
      <c r="E22" s="32">
        <v>0</v>
      </c>
      <c r="F22" s="32">
        <v>0</v>
      </c>
      <c r="G22" s="32">
        <v>168</v>
      </c>
      <c r="H22" s="32">
        <v>4200</v>
      </c>
      <c r="I22" s="32">
        <v>0</v>
      </c>
      <c r="J22" s="32">
        <v>8215.2000000000007</v>
      </c>
      <c r="K22" s="32">
        <v>0</v>
      </c>
      <c r="L22" s="32">
        <v>0</v>
      </c>
      <c r="M22" s="33" t="s">
        <v>23</v>
      </c>
      <c r="N22" s="32" t="s">
        <v>38</v>
      </c>
      <c r="O22" s="34" t="s">
        <v>66</v>
      </c>
      <c r="P22" s="64">
        <v>12583.2</v>
      </c>
    </row>
    <row r="23" spans="1:16" s="8" customFormat="1" ht="21.95" customHeight="1">
      <c r="A23" s="35" t="s">
        <v>19</v>
      </c>
      <c r="B23" s="36" t="s">
        <v>19</v>
      </c>
      <c r="C23" s="37" t="s">
        <v>67</v>
      </c>
      <c r="D23" s="38" t="s">
        <v>68</v>
      </c>
      <c r="E23" s="39">
        <v>0</v>
      </c>
      <c r="F23" s="39">
        <v>0</v>
      </c>
      <c r="G23" s="39">
        <v>109.2</v>
      </c>
      <c r="H23" s="39">
        <v>5233.2</v>
      </c>
      <c r="I23" s="39">
        <v>0</v>
      </c>
      <c r="J23" s="39">
        <v>3225.6</v>
      </c>
      <c r="K23" s="39">
        <v>0</v>
      </c>
      <c r="L23" s="39">
        <v>0</v>
      </c>
      <c r="M23" s="40" t="s">
        <v>23</v>
      </c>
      <c r="N23" s="39" t="s">
        <v>38</v>
      </c>
      <c r="O23" s="41" t="s">
        <v>69</v>
      </c>
      <c r="P23" s="65">
        <v>8568</v>
      </c>
    </row>
    <row r="24" spans="1:16" s="8" customFormat="1" ht="21.95" customHeight="1">
      <c r="A24" s="29" t="s">
        <v>19</v>
      </c>
      <c r="B24" s="30" t="s">
        <v>19</v>
      </c>
      <c r="C24" s="30" t="s">
        <v>70</v>
      </c>
      <c r="D24" s="31" t="s">
        <v>71</v>
      </c>
      <c r="E24" s="32">
        <v>0</v>
      </c>
      <c r="F24" s="32">
        <v>0</v>
      </c>
      <c r="G24" s="32">
        <v>67.2</v>
      </c>
      <c r="H24" s="32">
        <v>2049.6</v>
      </c>
      <c r="I24" s="32">
        <v>0</v>
      </c>
      <c r="J24" s="32">
        <v>2091.6</v>
      </c>
      <c r="K24" s="32">
        <v>0</v>
      </c>
      <c r="L24" s="32">
        <v>0</v>
      </c>
      <c r="M24" s="33" t="s">
        <v>23</v>
      </c>
      <c r="N24" s="32" t="s">
        <v>38</v>
      </c>
      <c r="O24" s="34" t="s">
        <v>72</v>
      </c>
      <c r="P24" s="64">
        <v>4208.3999999999996</v>
      </c>
    </row>
    <row r="25" spans="1:16" s="8" customFormat="1" ht="21.95" customHeight="1">
      <c r="A25" s="35" t="s">
        <v>19</v>
      </c>
      <c r="B25" s="36" t="s">
        <v>19</v>
      </c>
      <c r="C25" s="37" t="s">
        <v>73</v>
      </c>
      <c r="D25" s="38" t="s">
        <v>74</v>
      </c>
      <c r="E25" s="39">
        <v>0</v>
      </c>
      <c r="F25" s="39">
        <v>0</v>
      </c>
      <c r="G25" s="39">
        <v>0</v>
      </c>
      <c r="H25" s="39">
        <v>3696</v>
      </c>
      <c r="I25" s="39">
        <v>0</v>
      </c>
      <c r="J25" s="39">
        <v>3192</v>
      </c>
      <c r="K25" s="39">
        <v>0</v>
      </c>
      <c r="L25" s="39">
        <v>0</v>
      </c>
      <c r="M25" s="40" t="s">
        <v>23</v>
      </c>
      <c r="N25" s="39" t="s">
        <v>38</v>
      </c>
      <c r="O25" s="41" t="s">
        <v>75</v>
      </c>
      <c r="P25" s="65">
        <v>6888</v>
      </c>
    </row>
    <row r="26" spans="1:16" s="8" customFormat="1" ht="21.95" customHeight="1">
      <c r="A26" s="29" t="s">
        <v>19</v>
      </c>
      <c r="B26" s="30" t="s">
        <v>19</v>
      </c>
      <c r="C26" s="30" t="s">
        <v>76</v>
      </c>
      <c r="D26" s="31" t="s">
        <v>77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806.4</v>
      </c>
      <c r="M26" s="33" t="s">
        <v>23</v>
      </c>
      <c r="N26" s="32" t="s">
        <v>38</v>
      </c>
      <c r="O26" s="34" t="s">
        <v>78</v>
      </c>
      <c r="P26" s="64">
        <v>806.4</v>
      </c>
    </row>
    <row r="27" spans="1:16" s="8" customFormat="1" ht="21.95" customHeight="1">
      <c r="A27" s="35" t="s">
        <v>19</v>
      </c>
      <c r="B27" s="36" t="s">
        <v>19</v>
      </c>
      <c r="C27" s="37" t="s">
        <v>79</v>
      </c>
      <c r="D27" s="38" t="s">
        <v>80</v>
      </c>
      <c r="E27" s="39">
        <v>0</v>
      </c>
      <c r="F27" s="39">
        <v>0</v>
      </c>
      <c r="G27" s="39">
        <v>58.8</v>
      </c>
      <c r="H27" s="39">
        <v>1839.6</v>
      </c>
      <c r="I27" s="39">
        <v>0</v>
      </c>
      <c r="J27" s="39">
        <v>1209.5999999999999</v>
      </c>
      <c r="K27" s="39">
        <v>0</v>
      </c>
      <c r="L27" s="39">
        <v>302.39999999999998</v>
      </c>
      <c r="M27" s="40" t="s">
        <v>23</v>
      </c>
      <c r="N27" s="39" t="s">
        <v>38</v>
      </c>
      <c r="O27" s="41" t="s">
        <v>81</v>
      </c>
      <c r="P27" s="65">
        <v>3410.4</v>
      </c>
    </row>
    <row r="28" spans="1:16" s="8" customFormat="1" ht="21.95" customHeight="1">
      <c r="A28" s="29" t="s">
        <v>19</v>
      </c>
      <c r="B28" s="30" t="s">
        <v>19</v>
      </c>
      <c r="C28" s="30" t="s">
        <v>82</v>
      </c>
      <c r="D28" s="31" t="s">
        <v>83</v>
      </c>
      <c r="E28" s="32">
        <v>280.8</v>
      </c>
      <c r="F28" s="32">
        <v>495.6</v>
      </c>
      <c r="G28" s="32">
        <v>134.4</v>
      </c>
      <c r="H28" s="32">
        <v>0</v>
      </c>
      <c r="I28" s="32">
        <v>0</v>
      </c>
      <c r="J28" s="32">
        <v>0</v>
      </c>
      <c r="K28" s="32">
        <v>0</v>
      </c>
      <c r="L28" s="32">
        <v>1234.8</v>
      </c>
      <c r="M28" s="33" t="s">
        <v>23</v>
      </c>
      <c r="N28" s="32" t="s">
        <v>38</v>
      </c>
      <c r="O28" s="34" t="s">
        <v>84</v>
      </c>
      <c r="P28" s="64">
        <v>2145.6</v>
      </c>
    </row>
    <row r="29" spans="1:16" s="8" customFormat="1" ht="21.95" customHeight="1">
      <c r="A29" s="42" t="s">
        <v>19</v>
      </c>
      <c r="B29" s="43" t="s">
        <v>19</v>
      </c>
      <c r="C29" s="44" t="s">
        <v>85</v>
      </c>
      <c r="D29" s="38" t="s">
        <v>86</v>
      </c>
      <c r="E29" s="39">
        <v>0</v>
      </c>
      <c r="F29" s="39">
        <v>0</v>
      </c>
      <c r="G29" s="39">
        <v>134.4</v>
      </c>
      <c r="H29" s="39">
        <v>2755.2</v>
      </c>
      <c r="I29" s="39">
        <v>0</v>
      </c>
      <c r="J29" s="39">
        <v>0</v>
      </c>
      <c r="K29" s="39">
        <v>0</v>
      </c>
      <c r="L29" s="39">
        <v>2973.6</v>
      </c>
      <c r="M29" s="40" t="s">
        <v>23</v>
      </c>
      <c r="N29" s="39" t="s">
        <v>38</v>
      </c>
      <c r="O29" s="41" t="s">
        <v>87</v>
      </c>
      <c r="P29" s="65">
        <v>5863.2</v>
      </c>
    </row>
    <row r="30" spans="1:16" s="8" customFormat="1" ht="21.95" customHeight="1">
      <c r="A30" s="29" t="s">
        <v>19</v>
      </c>
      <c r="B30" s="30" t="s">
        <v>19</v>
      </c>
      <c r="C30" s="30" t="s">
        <v>88</v>
      </c>
      <c r="D30" s="31" t="s">
        <v>89</v>
      </c>
      <c r="E30" s="32">
        <v>0</v>
      </c>
      <c r="F30" s="32">
        <v>0</v>
      </c>
      <c r="G30" s="32">
        <v>100.8</v>
      </c>
      <c r="H30" s="32">
        <v>2200.8000000000002</v>
      </c>
      <c r="I30" s="32">
        <v>0</v>
      </c>
      <c r="J30" s="32">
        <v>3343.2</v>
      </c>
      <c r="K30" s="32">
        <v>0</v>
      </c>
      <c r="L30" s="32">
        <v>0</v>
      </c>
      <c r="M30" s="33" t="s">
        <v>23</v>
      </c>
      <c r="N30" s="32" t="s">
        <v>38</v>
      </c>
      <c r="O30" s="34" t="s">
        <v>90</v>
      </c>
      <c r="P30" s="64">
        <v>5644.8</v>
      </c>
    </row>
    <row r="31" spans="1:16" s="8" customFormat="1" ht="21.95" customHeight="1">
      <c r="A31" s="35" t="s">
        <v>19</v>
      </c>
      <c r="B31" s="36" t="s">
        <v>19</v>
      </c>
      <c r="C31" s="37" t="s">
        <v>91</v>
      </c>
      <c r="D31" s="38" t="s">
        <v>92</v>
      </c>
      <c r="E31" s="39">
        <v>0</v>
      </c>
      <c r="F31" s="39">
        <v>0</v>
      </c>
      <c r="G31" s="39">
        <v>117.6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40" t="s">
        <v>23</v>
      </c>
      <c r="N31" s="39" t="s">
        <v>38</v>
      </c>
      <c r="O31" s="41" t="s">
        <v>93</v>
      </c>
      <c r="P31" s="65">
        <v>117.6</v>
      </c>
    </row>
    <row r="32" spans="1:16" s="8" customFormat="1" ht="21.95" customHeight="1">
      <c r="A32" s="29" t="s">
        <v>19</v>
      </c>
      <c r="B32" s="30" t="s">
        <v>19</v>
      </c>
      <c r="C32" s="30" t="s">
        <v>94</v>
      </c>
      <c r="D32" s="31" t="s">
        <v>95</v>
      </c>
      <c r="E32" s="32">
        <v>0</v>
      </c>
      <c r="F32" s="32">
        <v>0</v>
      </c>
      <c r="G32" s="32">
        <v>0</v>
      </c>
      <c r="H32" s="32">
        <v>2931.6</v>
      </c>
      <c r="I32" s="32">
        <v>0</v>
      </c>
      <c r="J32" s="32">
        <v>1789.2</v>
      </c>
      <c r="K32" s="32">
        <v>0</v>
      </c>
      <c r="L32" s="32">
        <v>999.6</v>
      </c>
      <c r="M32" s="33" t="s">
        <v>23</v>
      </c>
      <c r="N32" s="32" t="s">
        <v>38</v>
      </c>
      <c r="O32" s="34" t="s">
        <v>96</v>
      </c>
      <c r="P32" s="64">
        <v>5720.4000000000005</v>
      </c>
    </row>
    <row r="33" spans="1:16" s="8" customFormat="1" ht="21.95" customHeight="1">
      <c r="A33" s="35" t="s">
        <v>19</v>
      </c>
      <c r="B33" s="36" t="s">
        <v>19</v>
      </c>
      <c r="C33" s="37" t="s">
        <v>97</v>
      </c>
      <c r="D33" s="38" t="s">
        <v>98</v>
      </c>
      <c r="E33" s="39">
        <v>0</v>
      </c>
      <c r="F33" s="39">
        <v>0</v>
      </c>
      <c r="G33" s="39">
        <v>142.80000000000001</v>
      </c>
      <c r="H33" s="39">
        <v>2839.2</v>
      </c>
      <c r="I33" s="39">
        <v>0</v>
      </c>
      <c r="J33" s="39">
        <v>117.6</v>
      </c>
      <c r="K33" s="39">
        <v>0</v>
      </c>
      <c r="L33" s="39">
        <v>1352.4</v>
      </c>
      <c r="M33" s="40" t="s">
        <v>23</v>
      </c>
      <c r="N33" s="39" t="s">
        <v>38</v>
      </c>
      <c r="O33" s="41" t="s">
        <v>99</v>
      </c>
      <c r="P33" s="65">
        <v>4452</v>
      </c>
    </row>
    <row r="34" spans="1:16" s="8" customFormat="1" ht="21.95" customHeight="1">
      <c r="A34" s="29" t="s">
        <v>19</v>
      </c>
      <c r="B34" s="30" t="s">
        <v>19</v>
      </c>
      <c r="C34" s="30" t="s">
        <v>100</v>
      </c>
      <c r="D34" s="31" t="s">
        <v>101</v>
      </c>
      <c r="E34" s="32">
        <v>0</v>
      </c>
      <c r="F34" s="32">
        <v>0</v>
      </c>
      <c r="G34" s="32">
        <v>100.8</v>
      </c>
      <c r="H34" s="32">
        <v>4695.6000000000004</v>
      </c>
      <c r="I34" s="32">
        <v>0</v>
      </c>
      <c r="J34" s="32">
        <v>285.60000000000002</v>
      </c>
      <c r="K34" s="32">
        <v>0</v>
      </c>
      <c r="L34" s="32">
        <v>1839.6</v>
      </c>
      <c r="M34" s="33" t="s">
        <v>23</v>
      </c>
      <c r="N34" s="32" t="s">
        <v>38</v>
      </c>
      <c r="O34" s="34" t="s">
        <v>102</v>
      </c>
      <c r="P34" s="64">
        <v>6921.6</v>
      </c>
    </row>
    <row r="35" spans="1:16" s="8" customFormat="1" ht="21.95" customHeight="1">
      <c r="A35" s="35" t="s">
        <v>19</v>
      </c>
      <c r="B35" s="36" t="s">
        <v>19</v>
      </c>
      <c r="C35" s="37" t="s">
        <v>103</v>
      </c>
      <c r="D35" s="38" t="s">
        <v>104</v>
      </c>
      <c r="E35" s="39">
        <v>0</v>
      </c>
      <c r="F35" s="39">
        <v>0</v>
      </c>
      <c r="G35" s="39">
        <v>378</v>
      </c>
      <c r="H35" s="39">
        <v>4628.3999999999996</v>
      </c>
      <c r="I35" s="39">
        <v>0</v>
      </c>
      <c r="J35" s="39">
        <v>0</v>
      </c>
      <c r="K35" s="39">
        <v>0</v>
      </c>
      <c r="L35" s="39">
        <v>0</v>
      </c>
      <c r="M35" s="40" t="s">
        <v>23</v>
      </c>
      <c r="N35" s="39" t="s">
        <v>38</v>
      </c>
      <c r="O35" s="41" t="s">
        <v>105</v>
      </c>
      <c r="P35" s="65">
        <v>5006.3999999999996</v>
      </c>
    </row>
    <row r="36" spans="1:16" s="8" customFormat="1" ht="21.95" customHeight="1">
      <c r="A36" s="29" t="s">
        <v>19</v>
      </c>
      <c r="B36" s="30" t="s">
        <v>19</v>
      </c>
      <c r="C36" s="30" t="s">
        <v>106</v>
      </c>
      <c r="D36" s="31" t="s">
        <v>107</v>
      </c>
      <c r="E36" s="32">
        <v>0</v>
      </c>
      <c r="F36" s="32">
        <v>0</v>
      </c>
      <c r="G36" s="32">
        <v>0</v>
      </c>
      <c r="H36" s="32">
        <v>1680</v>
      </c>
      <c r="I36" s="32">
        <v>0</v>
      </c>
      <c r="J36" s="32">
        <v>0</v>
      </c>
      <c r="K36" s="32">
        <v>0</v>
      </c>
      <c r="L36" s="32">
        <v>0</v>
      </c>
      <c r="M36" s="33" t="s">
        <v>23</v>
      </c>
      <c r="N36" s="32" t="s">
        <v>38</v>
      </c>
      <c r="O36" s="34" t="s">
        <v>108</v>
      </c>
      <c r="P36" s="64">
        <v>1680</v>
      </c>
    </row>
    <row r="37" spans="1:16" s="8" customFormat="1" ht="21.95" customHeight="1">
      <c r="A37" s="35" t="s">
        <v>19</v>
      </c>
      <c r="B37" s="36" t="s">
        <v>19</v>
      </c>
      <c r="C37" s="37" t="s">
        <v>109</v>
      </c>
      <c r="D37" s="38" t="s">
        <v>110</v>
      </c>
      <c r="E37" s="39">
        <v>0</v>
      </c>
      <c r="F37" s="39">
        <v>0</v>
      </c>
      <c r="G37" s="39">
        <v>0</v>
      </c>
      <c r="H37" s="39">
        <v>5955.6</v>
      </c>
      <c r="I37" s="39">
        <v>0</v>
      </c>
      <c r="J37" s="39">
        <v>0</v>
      </c>
      <c r="K37" s="39">
        <v>0</v>
      </c>
      <c r="L37" s="39">
        <v>0</v>
      </c>
      <c r="M37" s="40" t="s">
        <v>23</v>
      </c>
      <c r="N37" s="39" t="s">
        <v>38</v>
      </c>
      <c r="O37" s="41" t="s">
        <v>111</v>
      </c>
      <c r="P37" s="65">
        <v>5955.6</v>
      </c>
    </row>
    <row r="38" spans="1:16" s="8" customFormat="1" ht="21.95" customHeight="1">
      <c r="A38" s="29" t="s">
        <v>19</v>
      </c>
      <c r="B38" s="30" t="s">
        <v>19</v>
      </c>
      <c r="C38" s="30" t="s">
        <v>112</v>
      </c>
      <c r="D38" s="31" t="s">
        <v>113</v>
      </c>
      <c r="E38" s="32">
        <v>0</v>
      </c>
      <c r="F38" s="32">
        <v>0</v>
      </c>
      <c r="G38" s="32">
        <v>142.80000000000001</v>
      </c>
      <c r="H38" s="32">
        <v>3469.2</v>
      </c>
      <c r="I38" s="32">
        <v>0</v>
      </c>
      <c r="J38" s="32">
        <v>991.2</v>
      </c>
      <c r="K38" s="32">
        <v>0</v>
      </c>
      <c r="L38" s="32">
        <v>0</v>
      </c>
      <c r="M38" s="33" t="s">
        <v>23</v>
      </c>
      <c r="N38" s="32" t="s">
        <v>38</v>
      </c>
      <c r="O38" s="34" t="s">
        <v>114</v>
      </c>
      <c r="P38" s="64">
        <v>4603.2</v>
      </c>
    </row>
    <row r="39" spans="1:16" s="8" customFormat="1" ht="21.95" customHeight="1">
      <c r="A39" s="35" t="s">
        <v>19</v>
      </c>
      <c r="B39" s="36" t="s">
        <v>19</v>
      </c>
      <c r="C39" s="37" t="s">
        <v>115</v>
      </c>
      <c r="D39" s="38" t="s">
        <v>116</v>
      </c>
      <c r="E39" s="39">
        <v>0</v>
      </c>
      <c r="F39" s="39">
        <v>0</v>
      </c>
      <c r="G39" s="39">
        <v>126</v>
      </c>
      <c r="H39" s="39">
        <v>2721.6</v>
      </c>
      <c r="I39" s="39">
        <v>0</v>
      </c>
      <c r="J39" s="39">
        <v>0</v>
      </c>
      <c r="K39" s="39">
        <v>0</v>
      </c>
      <c r="L39" s="39">
        <v>1512</v>
      </c>
      <c r="M39" s="40" t="s">
        <v>23</v>
      </c>
      <c r="N39" s="39" t="s">
        <v>38</v>
      </c>
      <c r="O39" s="41" t="s">
        <v>117</v>
      </c>
      <c r="P39" s="65">
        <v>4359.6000000000004</v>
      </c>
    </row>
    <row r="40" spans="1:16" s="8" customFormat="1" ht="21.95" customHeight="1">
      <c r="A40" s="29" t="s">
        <v>19</v>
      </c>
      <c r="B40" s="30" t="s">
        <v>19</v>
      </c>
      <c r="C40" s="30" t="s">
        <v>118</v>
      </c>
      <c r="D40" s="31" t="s">
        <v>119</v>
      </c>
      <c r="E40" s="32">
        <v>0</v>
      </c>
      <c r="F40" s="32">
        <v>0</v>
      </c>
      <c r="G40" s="32">
        <v>201.6</v>
      </c>
      <c r="H40" s="32">
        <v>4762.8</v>
      </c>
      <c r="I40" s="32">
        <v>0</v>
      </c>
      <c r="J40" s="32">
        <v>0</v>
      </c>
      <c r="K40" s="32">
        <v>0</v>
      </c>
      <c r="L40" s="32">
        <v>0</v>
      </c>
      <c r="M40" s="33" t="s">
        <v>23</v>
      </c>
      <c r="N40" s="32" t="s">
        <v>38</v>
      </c>
      <c r="O40" s="34" t="s">
        <v>120</v>
      </c>
      <c r="P40" s="64">
        <v>4964.4000000000005</v>
      </c>
    </row>
    <row r="41" spans="1:16" s="8" customFormat="1" ht="21.95" customHeight="1">
      <c r="A41" s="35" t="s">
        <v>19</v>
      </c>
      <c r="B41" s="36" t="s">
        <v>19</v>
      </c>
      <c r="C41" s="37" t="s">
        <v>121</v>
      </c>
      <c r="D41" s="38" t="s">
        <v>122</v>
      </c>
      <c r="E41" s="39">
        <v>0</v>
      </c>
      <c r="F41" s="39">
        <v>0</v>
      </c>
      <c r="G41" s="39">
        <v>0</v>
      </c>
      <c r="H41" s="39">
        <v>7081.2</v>
      </c>
      <c r="I41" s="39">
        <v>0</v>
      </c>
      <c r="J41" s="39">
        <v>0</v>
      </c>
      <c r="K41" s="39">
        <v>0</v>
      </c>
      <c r="L41" s="39">
        <v>0</v>
      </c>
      <c r="M41" s="40" t="s">
        <v>23</v>
      </c>
      <c r="N41" s="39" t="s">
        <v>38</v>
      </c>
      <c r="O41" s="41" t="s">
        <v>123</v>
      </c>
      <c r="P41" s="65">
        <v>7081.2</v>
      </c>
    </row>
    <row r="42" spans="1:16" s="8" customFormat="1" ht="21.95" customHeight="1">
      <c r="A42" s="29" t="s">
        <v>19</v>
      </c>
      <c r="B42" s="30" t="s">
        <v>19</v>
      </c>
      <c r="C42" s="30" t="s">
        <v>124</v>
      </c>
      <c r="D42" s="31" t="s">
        <v>125</v>
      </c>
      <c r="E42" s="32">
        <v>0</v>
      </c>
      <c r="F42" s="32">
        <v>0</v>
      </c>
      <c r="G42" s="32">
        <v>0</v>
      </c>
      <c r="H42" s="32">
        <v>0</v>
      </c>
      <c r="I42" s="32">
        <v>3091.2</v>
      </c>
      <c r="J42" s="32">
        <v>0</v>
      </c>
      <c r="K42" s="32">
        <v>747.6</v>
      </c>
      <c r="L42" s="32">
        <v>0</v>
      </c>
      <c r="M42" s="33" t="s">
        <v>23</v>
      </c>
      <c r="N42" s="32" t="s">
        <v>38</v>
      </c>
      <c r="O42" s="34" t="s">
        <v>126</v>
      </c>
      <c r="P42" s="64">
        <v>3838.7999999999997</v>
      </c>
    </row>
    <row r="43" spans="1:16" s="8" customFormat="1" ht="21.95" customHeight="1">
      <c r="A43" s="35" t="s">
        <v>19</v>
      </c>
      <c r="B43" s="36" t="s">
        <v>127</v>
      </c>
      <c r="C43" s="37" t="s">
        <v>128</v>
      </c>
      <c r="D43" s="38" t="s">
        <v>129</v>
      </c>
      <c r="E43" s="39">
        <v>0</v>
      </c>
      <c r="F43" s="39">
        <v>0</v>
      </c>
      <c r="G43" s="39">
        <v>0</v>
      </c>
      <c r="H43" s="39">
        <v>2956.8</v>
      </c>
      <c r="I43" s="39">
        <v>0</v>
      </c>
      <c r="J43" s="39">
        <v>1310.4000000000001</v>
      </c>
      <c r="K43" s="39">
        <v>0</v>
      </c>
      <c r="L43" s="39">
        <v>193.2</v>
      </c>
      <c r="M43" s="40" t="s">
        <v>23</v>
      </c>
      <c r="N43" s="39" t="s">
        <v>130</v>
      </c>
      <c r="O43" s="41" t="s">
        <v>131</v>
      </c>
      <c r="P43" s="65">
        <v>4460.4000000000005</v>
      </c>
    </row>
    <row r="44" spans="1:16" s="8" customFormat="1" ht="21.95" customHeight="1">
      <c r="A44" s="29" t="s">
        <v>19</v>
      </c>
      <c r="B44" s="30" t="s">
        <v>127</v>
      </c>
      <c r="C44" s="30" t="s">
        <v>132</v>
      </c>
      <c r="D44" s="31" t="s">
        <v>133</v>
      </c>
      <c r="E44" s="32">
        <v>0</v>
      </c>
      <c r="F44" s="32">
        <v>0</v>
      </c>
      <c r="G44" s="32">
        <v>0</v>
      </c>
      <c r="H44" s="32">
        <v>714</v>
      </c>
      <c r="I44" s="32">
        <v>0</v>
      </c>
      <c r="J44" s="32">
        <v>378</v>
      </c>
      <c r="K44" s="32">
        <v>0</v>
      </c>
      <c r="L44" s="32">
        <v>0</v>
      </c>
      <c r="M44" s="33" t="s">
        <v>23</v>
      </c>
      <c r="N44" s="32" t="s">
        <v>38</v>
      </c>
      <c r="O44" s="34" t="s">
        <v>134</v>
      </c>
      <c r="P44" s="64">
        <v>1092</v>
      </c>
    </row>
    <row r="45" spans="1:16" s="8" customFormat="1" ht="21.95" customHeight="1">
      <c r="A45" s="35" t="s">
        <v>19</v>
      </c>
      <c r="B45" s="36" t="s">
        <v>135</v>
      </c>
      <c r="C45" s="37" t="s">
        <v>136</v>
      </c>
      <c r="D45" s="38" t="s">
        <v>137</v>
      </c>
      <c r="E45" s="39">
        <v>0</v>
      </c>
      <c r="F45" s="39">
        <v>0</v>
      </c>
      <c r="G45" s="39">
        <v>75.599999999999994</v>
      </c>
      <c r="H45" s="39">
        <v>1755.6</v>
      </c>
      <c r="I45" s="39">
        <v>0</v>
      </c>
      <c r="J45" s="39">
        <v>2419.1999999999998</v>
      </c>
      <c r="K45" s="39">
        <v>0</v>
      </c>
      <c r="L45" s="39">
        <v>0</v>
      </c>
      <c r="M45" s="40" t="s">
        <v>23</v>
      </c>
      <c r="N45" s="39" t="s">
        <v>38</v>
      </c>
      <c r="O45" s="41" t="s">
        <v>138</v>
      </c>
      <c r="P45" s="65">
        <v>4250.3999999999996</v>
      </c>
    </row>
    <row r="46" spans="1:16" s="8" customFormat="1" ht="21.95" customHeight="1">
      <c r="A46" s="29" t="s">
        <v>19</v>
      </c>
      <c r="B46" s="30" t="s">
        <v>135</v>
      </c>
      <c r="C46" s="30" t="s">
        <v>139</v>
      </c>
      <c r="D46" s="31" t="s">
        <v>140</v>
      </c>
      <c r="E46" s="32">
        <v>0</v>
      </c>
      <c r="F46" s="32">
        <v>0</v>
      </c>
      <c r="G46" s="32">
        <v>134.4</v>
      </c>
      <c r="H46" s="32">
        <v>1705.2</v>
      </c>
      <c r="I46" s="32">
        <v>0</v>
      </c>
      <c r="J46" s="32">
        <v>688.8</v>
      </c>
      <c r="K46" s="32">
        <v>0</v>
      </c>
      <c r="L46" s="32">
        <v>92.4</v>
      </c>
      <c r="M46" s="33" t="s">
        <v>23</v>
      </c>
      <c r="N46" s="32" t="s">
        <v>38</v>
      </c>
      <c r="O46" s="34" t="s">
        <v>141</v>
      </c>
      <c r="P46" s="64">
        <v>2620.8000000000002</v>
      </c>
    </row>
    <row r="47" spans="1:16" s="8" customFormat="1" ht="21.95" customHeight="1">
      <c r="A47" s="35" t="s">
        <v>19</v>
      </c>
      <c r="B47" s="36" t="s">
        <v>142</v>
      </c>
      <c r="C47" s="37" t="s">
        <v>143</v>
      </c>
      <c r="D47" s="38" t="s">
        <v>144</v>
      </c>
      <c r="E47" s="39">
        <v>0</v>
      </c>
      <c r="F47" s="39">
        <v>0</v>
      </c>
      <c r="G47" s="39">
        <v>0</v>
      </c>
      <c r="H47" s="39">
        <v>1134</v>
      </c>
      <c r="I47" s="39">
        <v>0</v>
      </c>
      <c r="J47" s="39">
        <v>840</v>
      </c>
      <c r="K47" s="39">
        <v>0</v>
      </c>
      <c r="L47" s="39">
        <v>0</v>
      </c>
      <c r="M47" s="40" t="s">
        <v>23</v>
      </c>
      <c r="N47" s="39" t="s">
        <v>38</v>
      </c>
      <c r="O47" s="41" t="s">
        <v>145</v>
      </c>
      <c r="P47" s="65">
        <v>1974</v>
      </c>
    </row>
    <row r="48" spans="1:16" s="8" customFormat="1" ht="21.95" customHeight="1">
      <c r="A48" s="29" t="s">
        <v>19</v>
      </c>
      <c r="B48" s="30" t="s">
        <v>142</v>
      </c>
      <c r="C48" s="30" t="s">
        <v>146</v>
      </c>
      <c r="D48" s="31" t="s">
        <v>147</v>
      </c>
      <c r="E48" s="32">
        <v>0</v>
      </c>
      <c r="F48" s="32">
        <v>0</v>
      </c>
      <c r="G48" s="32">
        <v>0</v>
      </c>
      <c r="H48" s="32">
        <v>2562</v>
      </c>
      <c r="I48" s="32">
        <v>0</v>
      </c>
      <c r="J48" s="32">
        <v>1327.2</v>
      </c>
      <c r="K48" s="32">
        <v>0</v>
      </c>
      <c r="L48" s="32">
        <v>0</v>
      </c>
      <c r="M48" s="33" t="s">
        <v>23</v>
      </c>
      <c r="N48" s="32" t="s">
        <v>38</v>
      </c>
      <c r="O48" s="34" t="s">
        <v>148</v>
      </c>
      <c r="P48" s="64">
        <v>3889.2</v>
      </c>
    </row>
    <row r="49" spans="1:16" s="8" customFormat="1" ht="21.95" customHeight="1">
      <c r="A49" s="35" t="s">
        <v>19</v>
      </c>
      <c r="B49" s="36" t="s">
        <v>149</v>
      </c>
      <c r="C49" s="37" t="s">
        <v>150</v>
      </c>
      <c r="D49" s="38" t="s">
        <v>151</v>
      </c>
      <c r="E49" s="39">
        <v>0</v>
      </c>
      <c r="F49" s="39">
        <v>0</v>
      </c>
      <c r="G49" s="39">
        <v>0</v>
      </c>
      <c r="H49" s="39">
        <v>2511.6</v>
      </c>
      <c r="I49" s="39">
        <v>0</v>
      </c>
      <c r="J49" s="39">
        <v>2965.2</v>
      </c>
      <c r="K49" s="39">
        <v>0</v>
      </c>
      <c r="L49" s="39">
        <v>840</v>
      </c>
      <c r="M49" s="40" t="s">
        <v>23</v>
      </c>
      <c r="N49" s="39" t="s">
        <v>152</v>
      </c>
      <c r="O49" s="41" t="s">
        <v>153</v>
      </c>
      <c r="P49" s="65">
        <v>6316.7999999999993</v>
      </c>
    </row>
    <row r="50" spans="1:16" s="8" customFormat="1" ht="21.95" customHeight="1">
      <c r="A50" s="29" t="s">
        <v>19</v>
      </c>
      <c r="B50" s="30" t="s">
        <v>154</v>
      </c>
      <c r="C50" s="30" t="s">
        <v>155</v>
      </c>
      <c r="D50" s="31" t="s">
        <v>156</v>
      </c>
      <c r="E50" s="32">
        <v>0</v>
      </c>
      <c r="F50" s="32">
        <v>0</v>
      </c>
      <c r="G50" s="32">
        <v>0</v>
      </c>
      <c r="H50" s="32">
        <v>697.2</v>
      </c>
      <c r="I50" s="32">
        <v>0</v>
      </c>
      <c r="J50" s="32">
        <v>814.8</v>
      </c>
      <c r="K50" s="32">
        <v>0</v>
      </c>
      <c r="L50" s="32">
        <v>378</v>
      </c>
      <c r="M50" s="33" t="s">
        <v>23</v>
      </c>
      <c r="N50" s="32" t="s">
        <v>38</v>
      </c>
      <c r="O50" s="34" t="s">
        <v>157</v>
      </c>
      <c r="P50" s="64">
        <v>1890</v>
      </c>
    </row>
    <row r="51" spans="1:16" s="8" customFormat="1" ht="21.95" customHeight="1">
      <c r="A51" s="35" t="s">
        <v>19</v>
      </c>
      <c r="B51" s="36" t="s">
        <v>158</v>
      </c>
      <c r="C51" s="37" t="s">
        <v>159</v>
      </c>
      <c r="D51" s="38" t="s">
        <v>160</v>
      </c>
      <c r="E51" s="39">
        <v>0</v>
      </c>
      <c r="F51" s="39">
        <v>0</v>
      </c>
      <c r="G51" s="39">
        <v>0</v>
      </c>
      <c r="H51" s="39">
        <v>210</v>
      </c>
      <c r="I51" s="39">
        <v>0</v>
      </c>
      <c r="J51" s="39">
        <v>1520.4</v>
      </c>
      <c r="K51" s="39">
        <v>0</v>
      </c>
      <c r="L51" s="39">
        <v>453.6</v>
      </c>
      <c r="M51" s="40" t="s">
        <v>23</v>
      </c>
      <c r="N51" s="39" t="s">
        <v>152</v>
      </c>
      <c r="O51" s="41" t="s">
        <v>161</v>
      </c>
      <c r="P51" s="65">
        <v>2184</v>
      </c>
    </row>
    <row r="52" spans="1:16" s="8" customFormat="1" ht="21.95" customHeight="1">
      <c r="A52" s="29" t="s">
        <v>19</v>
      </c>
      <c r="B52" s="30" t="s">
        <v>158</v>
      </c>
      <c r="C52" s="30" t="s">
        <v>162</v>
      </c>
      <c r="D52" s="31" t="s">
        <v>163</v>
      </c>
      <c r="E52" s="32">
        <v>0</v>
      </c>
      <c r="F52" s="32">
        <v>0</v>
      </c>
      <c r="G52" s="32">
        <v>226.8</v>
      </c>
      <c r="H52" s="32">
        <v>3116.4</v>
      </c>
      <c r="I52" s="32">
        <v>0</v>
      </c>
      <c r="J52" s="32">
        <v>0</v>
      </c>
      <c r="K52" s="32">
        <v>0</v>
      </c>
      <c r="L52" s="32">
        <v>0</v>
      </c>
      <c r="M52" s="33" t="s">
        <v>23</v>
      </c>
      <c r="N52" s="32" t="s">
        <v>152</v>
      </c>
      <c r="O52" s="34" t="s">
        <v>164</v>
      </c>
      <c r="P52" s="64">
        <v>3343.2000000000003</v>
      </c>
    </row>
    <row r="53" spans="1:16" s="8" customFormat="1" ht="21.95" customHeight="1">
      <c r="A53" s="35" t="s">
        <v>19</v>
      </c>
      <c r="B53" s="36" t="s">
        <v>158</v>
      </c>
      <c r="C53" s="37" t="s">
        <v>165</v>
      </c>
      <c r="D53" s="38" t="s">
        <v>166</v>
      </c>
      <c r="E53" s="39">
        <v>0</v>
      </c>
      <c r="F53" s="39">
        <v>0</v>
      </c>
      <c r="G53" s="39">
        <v>0</v>
      </c>
      <c r="H53" s="39">
        <v>613.20000000000005</v>
      </c>
      <c r="I53" s="39">
        <v>0</v>
      </c>
      <c r="J53" s="39">
        <v>814.8</v>
      </c>
      <c r="K53" s="39">
        <v>0</v>
      </c>
      <c r="L53" s="39">
        <v>126</v>
      </c>
      <c r="M53" s="40" t="s">
        <v>23</v>
      </c>
      <c r="N53" s="39" t="s">
        <v>152</v>
      </c>
      <c r="O53" s="41" t="s">
        <v>167</v>
      </c>
      <c r="P53" s="65">
        <v>1554</v>
      </c>
    </row>
    <row r="54" spans="1:16" s="8" customFormat="1" ht="21.95" customHeight="1">
      <c r="A54" s="29" t="s">
        <v>19</v>
      </c>
      <c r="B54" s="30" t="s">
        <v>168</v>
      </c>
      <c r="C54" s="30" t="s">
        <v>169</v>
      </c>
      <c r="D54" s="31" t="s">
        <v>170</v>
      </c>
      <c r="E54" s="32">
        <v>0</v>
      </c>
      <c r="F54" s="32">
        <v>0</v>
      </c>
      <c r="G54" s="32">
        <v>0</v>
      </c>
      <c r="H54" s="32">
        <v>1713.6</v>
      </c>
      <c r="I54" s="32">
        <v>0</v>
      </c>
      <c r="J54" s="32">
        <v>3645.6</v>
      </c>
      <c r="K54" s="32">
        <v>0</v>
      </c>
      <c r="L54" s="32">
        <v>117.6</v>
      </c>
      <c r="M54" s="33" t="s">
        <v>23</v>
      </c>
      <c r="N54" s="32" t="s">
        <v>152</v>
      </c>
      <c r="O54" s="34" t="s">
        <v>171</v>
      </c>
      <c r="P54" s="64">
        <v>5476.8</v>
      </c>
    </row>
    <row r="55" spans="1:16" s="8" customFormat="1" ht="21.95" customHeight="1">
      <c r="A55" s="35" t="s">
        <v>19</v>
      </c>
      <c r="B55" s="36" t="s">
        <v>168</v>
      </c>
      <c r="C55" s="37" t="s">
        <v>172</v>
      </c>
      <c r="D55" s="38" t="s">
        <v>173</v>
      </c>
      <c r="E55" s="39">
        <v>0</v>
      </c>
      <c r="F55" s="39">
        <v>0</v>
      </c>
      <c r="G55" s="39">
        <v>126</v>
      </c>
      <c r="H55" s="39">
        <v>1974</v>
      </c>
      <c r="I55" s="39">
        <v>0</v>
      </c>
      <c r="J55" s="39">
        <v>0</v>
      </c>
      <c r="K55" s="39">
        <v>0</v>
      </c>
      <c r="L55" s="39">
        <v>0</v>
      </c>
      <c r="M55" s="40" t="s">
        <v>23</v>
      </c>
      <c r="N55" s="39" t="s">
        <v>152</v>
      </c>
      <c r="O55" s="41" t="s">
        <v>174</v>
      </c>
      <c r="P55" s="65">
        <v>2100</v>
      </c>
    </row>
    <row r="56" spans="1:16" s="8" customFormat="1" ht="21.95" customHeight="1">
      <c r="A56" s="29" t="s">
        <v>19</v>
      </c>
      <c r="B56" s="30" t="s">
        <v>175</v>
      </c>
      <c r="C56" s="30" t="s">
        <v>176</v>
      </c>
      <c r="D56" s="31" t="s">
        <v>177</v>
      </c>
      <c r="E56" s="32">
        <v>0</v>
      </c>
      <c r="F56" s="32">
        <v>0</v>
      </c>
      <c r="G56" s="32">
        <v>0</v>
      </c>
      <c r="H56" s="32">
        <v>1722</v>
      </c>
      <c r="I56" s="32">
        <v>0</v>
      </c>
      <c r="J56" s="32">
        <v>1436.4</v>
      </c>
      <c r="K56" s="32">
        <v>0</v>
      </c>
      <c r="L56" s="32">
        <v>201.6</v>
      </c>
      <c r="M56" s="33" t="s">
        <v>23</v>
      </c>
      <c r="N56" s="32" t="s">
        <v>38</v>
      </c>
      <c r="O56" s="34" t="s">
        <v>178</v>
      </c>
      <c r="P56" s="64">
        <v>3360</v>
      </c>
    </row>
    <row r="57" spans="1:16" s="8" customFormat="1" ht="21.95" customHeight="1">
      <c r="A57" s="35" t="s">
        <v>19</v>
      </c>
      <c r="B57" s="36" t="s">
        <v>175</v>
      </c>
      <c r="C57" s="37" t="s">
        <v>179</v>
      </c>
      <c r="D57" s="38" t="s">
        <v>180</v>
      </c>
      <c r="E57" s="39">
        <v>0</v>
      </c>
      <c r="F57" s="39">
        <v>0</v>
      </c>
      <c r="G57" s="39">
        <v>0</v>
      </c>
      <c r="H57" s="39">
        <v>0</v>
      </c>
      <c r="I57" s="39">
        <v>940.8</v>
      </c>
      <c r="J57" s="39">
        <v>0</v>
      </c>
      <c r="K57" s="39">
        <v>0</v>
      </c>
      <c r="L57" s="39">
        <v>0</v>
      </c>
      <c r="M57" s="40" t="s">
        <v>23</v>
      </c>
      <c r="N57" s="39" t="s">
        <v>38</v>
      </c>
      <c r="O57" s="41" t="s">
        <v>181</v>
      </c>
      <c r="P57" s="65">
        <v>940.8</v>
      </c>
    </row>
    <row r="58" spans="1:16" s="8" customFormat="1" ht="21.95" customHeight="1">
      <c r="A58" s="29" t="s">
        <v>19</v>
      </c>
      <c r="B58" s="30" t="s">
        <v>182</v>
      </c>
      <c r="C58" s="30" t="s">
        <v>183</v>
      </c>
      <c r="D58" s="31" t="s">
        <v>184</v>
      </c>
      <c r="E58" s="32">
        <v>0</v>
      </c>
      <c r="F58" s="32">
        <v>0</v>
      </c>
      <c r="G58" s="32">
        <v>0</v>
      </c>
      <c r="H58" s="32">
        <v>2536.8000000000002</v>
      </c>
      <c r="I58" s="32">
        <v>0</v>
      </c>
      <c r="J58" s="32">
        <v>3057.6</v>
      </c>
      <c r="K58" s="32">
        <v>0</v>
      </c>
      <c r="L58" s="32">
        <v>1142.4000000000001</v>
      </c>
      <c r="M58" s="33" t="s">
        <v>23</v>
      </c>
      <c r="N58" s="32" t="s">
        <v>38</v>
      </c>
      <c r="O58" s="34" t="s">
        <v>185</v>
      </c>
      <c r="P58" s="64">
        <v>6736.7999999999993</v>
      </c>
    </row>
    <row r="59" spans="1:16" s="8" customFormat="1" ht="21.95" customHeight="1">
      <c r="A59" s="35" t="s">
        <v>19</v>
      </c>
      <c r="B59" s="36" t="s">
        <v>182</v>
      </c>
      <c r="C59" s="37" t="s">
        <v>186</v>
      </c>
      <c r="D59" s="38" t="s">
        <v>187</v>
      </c>
      <c r="E59" s="39">
        <v>52</v>
      </c>
      <c r="F59" s="39">
        <v>16.8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411.6</v>
      </c>
      <c r="M59" s="40" t="s">
        <v>23</v>
      </c>
      <c r="N59" s="39" t="s">
        <v>38</v>
      </c>
      <c r="O59" s="41" t="s">
        <v>188</v>
      </c>
      <c r="P59" s="65">
        <v>480.40000000000003</v>
      </c>
    </row>
    <row r="60" spans="1:16" s="8" customFormat="1" ht="21.95" customHeight="1">
      <c r="A60" s="29" t="s">
        <v>19</v>
      </c>
      <c r="B60" s="30" t="s">
        <v>182</v>
      </c>
      <c r="C60" s="30" t="s">
        <v>189</v>
      </c>
      <c r="D60" s="31" t="s">
        <v>190</v>
      </c>
      <c r="E60" s="32">
        <v>0</v>
      </c>
      <c r="F60" s="32">
        <v>0</v>
      </c>
      <c r="G60" s="32">
        <v>0</v>
      </c>
      <c r="H60" s="32">
        <v>3477.6</v>
      </c>
      <c r="I60" s="32">
        <v>0</v>
      </c>
      <c r="J60" s="32">
        <v>0</v>
      </c>
      <c r="K60" s="32">
        <v>0</v>
      </c>
      <c r="L60" s="32">
        <v>0</v>
      </c>
      <c r="M60" s="33" t="s">
        <v>23</v>
      </c>
      <c r="N60" s="32" t="s">
        <v>38</v>
      </c>
      <c r="O60" s="34" t="s">
        <v>191</v>
      </c>
      <c r="P60" s="64">
        <v>3477.6</v>
      </c>
    </row>
    <row r="61" spans="1:16" s="8" customFormat="1" ht="21.95" customHeight="1">
      <c r="A61" s="35" t="s">
        <v>19</v>
      </c>
      <c r="B61" s="36" t="s">
        <v>192</v>
      </c>
      <c r="C61" s="37" t="s">
        <v>193</v>
      </c>
      <c r="D61" s="38" t="s">
        <v>194</v>
      </c>
      <c r="E61" s="39">
        <v>0</v>
      </c>
      <c r="F61" s="39">
        <v>0</v>
      </c>
      <c r="G61" s="39">
        <v>0</v>
      </c>
      <c r="H61" s="39">
        <v>1478.4</v>
      </c>
      <c r="I61" s="39">
        <v>0</v>
      </c>
      <c r="J61" s="39">
        <v>873.6</v>
      </c>
      <c r="K61" s="39">
        <v>0</v>
      </c>
      <c r="L61" s="39">
        <v>0</v>
      </c>
      <c r="M61" s="40" t="s">
        <v>23</v>
      </c>
      <c r="N61" s="39" t="s">
        <v>38</v>
      </c>
      <c r="O61" s="41" t="s">
        <v>195</v>
      </c>
      <c r="P61" s="65">
        <v>2352</v>
      </c>
    </row>
    <row r="62" spans="1:16" s="8" customFormat="1" ht="21.95" customHeight="1">
      <c r="A62" s="29" t="s">
        <v>19</v>
      </c>
      <c r="B62" s="30" t="s">
        <v>196</v>
      </c>
      <c r="C62" s="30" t="s">
        <v>197</v>
      </c>
      <c r="D62" s="31" t="s">
        <v>198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1436.4</v>
      </c>
      <c r="K62" s="32">
        <v>0</v>
      </c>
      <c r="L62" s="32">
        <v>0</v>
      </c>
      <c r="M62" s="33" t="s">
        <v>23</v>
      </c>
      <c r="N62" s="32" t="s">
        <v>24</v>
      </c>
      <c r="O62" s="34" t="s">
        <v>199</v>
      </c>
      <c r="P62" s="64">
        <v>1436.4</v>
      </c>
    </row>
    <row r="63" spans="1:16" s="8" customFormat="1" ht="21.95" customHeight="1">
      <c r="A63" s="35" t="s">
        <v>19</v>
      </c>
      <c r="B63" s="36" t="s">
        <v>200</v>
      </c>
      <c r="C63" s="37" t="s">
        <v>201</v>
      </c>
      <c r="D63" s="38" t="s">
        <v>202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2142</v>
      </c>
      <c r="K63" s="39">
        <v>0</v>
      </c>
      <c r="L63" s="39">
        <v>0</v>
      </c>
      <c r="M63" s="40" t="s">
        <v>23</v>
      </c>
      <c r="N63" s="39" t="s">
        <v>203</v>
      </c>
      <c r="O63" s="41" t="s">
        <v>204</v>
      </c>
      <c r="P63" s="65">
        <v>2142</v>
      </c>
    </row>
    <row r="64" spans="1:16" s="8" customFormat="1" ht="21.95" customHeight="1">
      <c r="A64" s="29" t="s">
        <v>19</v>
      </c>
      <c r="B64" s="30" t="s">
        <v>200</v>
      </c>
      <c r="C64" s="30" t="s">
        <v>205</v>
      </c>
      <c r="D64" s="31" t="s">
        <v>206</v>
      </c>
      <c r="E64" s="32">
        <v>0</v>
      </c>
      <c r="F64" s="32">
        <v>0</v>
      </c>
      <c r="G64" s="32">
        <v>0</v>
      </c>
      <c r="H64" s="32">
        <v>3536.4</v>
      </c>
      <c r="I64" s="32">
        <v>0</v>
      </c>
      <c r="J64" s="32">
        <v>277.2</v>
      </c>
      <c r="K64" s="32">
        <v>0</v>
      </c>
      <c r="L64" s="32">
        <v>495.6</v>
      </c>
      <c r="M64" s="33" t="s">
        <v>23</v>
      </c>
      <c r="N64" s="32" t="s">
        <v>203</v>
      </c>
      <c r="O64" s="34" t="s">
        <v>207</v>
      </c>
      <c r="P64" s="64">
        <v>4309.2</v>
      </c>
    </row>
    <row r="65" spans="1:16" s="8" customFormat="1" ht="21.95" customHeight="1">
      <c r="A65" s="35" t="s">
        <v>19</v>
      </c>
      <c r="B65" s="36" t="s">
        <v>208</v>
      </c>
      <c r="C65" s="37" t="s">
        <v>209</v>
      </c>
      <c r="D65" s="38" t="s">
        <v>210</v>
      </c>
      <c r="E65" s="39">
        <v>0</v>
      </c>
      <c r="F65" s="39">
        <v>0</v>
      </c>
      <c r="G65" s="39">
        <v>75.599999999999994</v>
      </c>
      <c r="H65" s="39">
        <v>1386</v>
      </c>
      <c r="I65" s="39">
        <v>0</v>
      </c>
      <c r="J65" s="39">
        <v>2814</v>
      </c>
      <c r="K65" s="39">
        <v>0</v>
      </c>
      <c r="L65" s="39">
        <v>394.8</v>
      </c>
      <c r="M65" s="40" t="s">
        <v>23</v>
      </c>
      <c r="N65" s="39" t="s">
        <v>38</v>
      </c>
      <c r="O65" s="41" t="s">
        <v>211</v>
      </c>
      <c r="P65" s="65">
        <v>4670.4000000000005</v>
      </c>
    </row>
    <row r="66" spans="1:16" s="8" customFormat="1" ht="21.95" customHeight="1">
      <c r="A66" s="29" t="s">
        <v>19</v>
      </c>
      <c r="B66" s="30" t="s">
        <v>208</v>
      </c>
      <c r="C66" s="30" t="s">
        <v>212</v>
      </c>
      <c r="D66" s="31" t="s">
        <v>213</v>
      </c>
      <c r="E66" s="32">
        <v>0</v>
      </c>
      <c r="F66" s="32">
        <v>33.6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655.20000000000005</v>
      </c>
      <c r="M66" s="33" t="s">
        <v>23</v>
      </c>
      <c r="N66" s="32" t="s">
        <v>38</v>
      </c>
      <c r="O66" s="34" t="s">
        <v>214</v>
      </c>
      <c r="P66" s="64">
        <v>688.80000000000007</v>
      </c>
    </row>
    <row r="67" spans="1:16" s="8" customFormat="1" ht="21.95" customHeight="1">
      <c r="A67" s="35" t="s">
        <v>19</v>
      </c>
      <c r="B67" s="36" t="s">
        <v>208</v>
      </c>
      <c r="C67" s="37" t="s">
        <v>215</v>
      </c>
      <c r="D67" s="38" t="s">
        <v>216</v>
      </c>
      <c r="E67" s="39">
        <v>0</v>
      </c>
      <c r="F67" s="39">
        <v>0</v>
      </c>
      <c r="G67" s="39">
        <v>100.8</v>
      </c>
      <c r="H67" s="39">
        <v>2343.6</v>
      </c>
      <c r="I67" s="39">
        <v>0</v>
      </c>
      <c r="J67" s="39">
        <v>0</v>
      </c>
      <c r="K67" s="39">
        <v>0</v>
      </c>
      <c r="L67" s="39">
        <v>0</v>
      </c>
      <c r="M67" s="40" t="s">
        <v>23</v>
      </c>
      <c r="N67" s="39" t="s">
        <v>38</v>
      </c>
      <c r="O67" s="41" t="s">
        <v>217</v>
      </c>
      <c r="P67" s="65">
        <v>2444.4</v>
      </c>
    </row>
    <row r="68" spans="1:16" s="8" customFormat="1" ht="21.95" customHeight="1">
      <c r="A68" s="29" t="s">
        <v>19</v>
      </c>
      <c r="B68" s="30" t="s">
        <v>218</v>
      </c>
      <c r="C68" s="30" t="s">
        <v>219</v>
      </c>
      <c r="D68" s="31" t="s">
        <v>220</v>
      </c>
      <c r="E68" s="32">
        <v>0</v>
      </c>
      <c r="F68" s="32">
        <v>0</v>
      </c>
      <c r="G68" s="32">
        <v>0</v>
      </c>
      <c r="H68" s="32">
        <v>1545.6</v>
      </c>
      <c r="I68" s="32">
        <v>0</v>
      </c>
      <c r="J68" s="32">
        <v>75.599999999999994</v>
      </c>
      <c r="K68" s="32">
        <v>0</v>
      </c>
      <c r="L68" s="32">
        <v>991.2</v>
      </c>
      <c r="M68" s="33" t="s">
        <v>23</v>
      </c>
      <c r="N68" s="32" t="s">
        <v>130</v>
      </c>
      <c r="O68" s="34" t="s">
        <v>221</v>
      </c>
      <c r="P68" s="64">
        <v>2612.3999999999996</v>
      </c>
    </row>
    <row r="69" spans="1:16" s="8" customFormat="1" ht="21.95" customHeight="1">
      <c r="A69" s="35" t="s">
        <v>19</v>
      </c>
      <c r="B69" s="36" t="s">
        <v>218</v>
      </c>
      <c r="C69" s="37" t="s">
        <v>222</v>
      </c>
      <c r="D69" s="38" t="s">
        <v>223</v>
      </c>
      <c r="E69" s="39">
        <v>0</v>
      </c>
      <c r="F69" s="39">
        <v>0</v>
      </c>
      <c r="G69" s="39">
        <v>92.4</v>
      </c>
      <c r="H69" s="39">
        <v>0</v>
      </c>
      <c r="I69" s="39">
        <v>0</v>
      </c>
      <c r="J69" s="39">
        <v>3603.6</v>
      </c>
      <c r="K69" s="39">
        <v>0</v>
      </c>
      <c r="L69" s="39">
        <v>0</v>
      </c>
      <c r="M69" s="40" t="s">
        <v>23</v>
      </c>
      <c r="N69" s="39" t="s">
        <v>130</v>
      </c>
      <c r="O69" s="41" t="s">
        <v>224</v>
      </c>
      <c r="P69" s="65">
        <v>3696</v>
      </c>
    </row>
    <row r="70" spans="1:16" s="8" customFormat="1" ht="21.95" customHeight="1">
      <c r="A70" s="29" t="s">
        <v>19</v>
      </c>
      <c r="B70" s="30" t="s">
        <v>218</v>
      </c>
      <c r="C70" s="30" t="s">
        <v>225</v>
      </c>
      <c r="D70" s="31" t="s">
        <v>226</v>
      </c>
      <c r="E70" s="32">
        <v>0</v>
      </c>
      <c r="F70" s="32">
        <v>0</v>
      </c>
      <c r="G70" s="32">
        <v>184.8</v>
      </c>
      <c r="H70" s="32">
        <v>4569.6000000000004</v>
      </c>
      <c r="I70" s="32">
        <v>0</v>
      </c>
      <c r="J70" s="32">
        <v>0</v>
      </c>
      <c r="K70" s="32">
        <v>0</v>
      </c>
      <c r="L70" s="32">
        <v>0</v>
      </c>
      <c r="M70" s="33" t="s">
        <v>23</v>
      </c>
      <c r="N70" s="32" t="s">
        <v>130</v>
      </c>
      <c r="O70" s="34" t="s">
        <v>227</v>
      </c>
      <c r="P70" s="64">
        <v>4754.4000000000005</v>
      </c>
    </row>
    <row r="71" spans="1:16" s="8" customFormat="1" ht="21.95" customHeight="1">
      <c r="A71" s="35" t="s">
        <v>228</v>
      </c>
      <c r="B71" s="36" t="s">
        <v>228</v>
      </c>
      <c r="C71" s="37" t="s">
        <v>229</v>
      </c>
      <c r="D71" s="38" t="s">
        <v>230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7140</v>
      </c>
      <c r="K71" s="39">
        <v>0</v>
      </c>
      <c r="L71" s="39">
        <v>0</v>
      </c>
      <c r="M71" s="40" t="s">
        <v>23</v>
      </c>
      <c r="N71" s="39" t="s">
        <v>231</v>
      </c>
      <c r="O71" s="41" t="s">
        <v>232</v>
      </c>
      <c r="P71" s="65">
        <v>7140</v>
      </c>
    </row>
    <row r="72" spans="1:16" s="8" customFormat="1" ht="21.95" customHeight="1">
      <c r="A72" s="29" t="s">
        <v>228</v>
      </c>
      <c r="B72" s="30" t="s">
        <v>228</v>
      </c>
      <c r="C72" s="30" t="s">
        <v>233</v>
      </c>
      <c r="D72" s="31" t="s">
        <v>234</v>
      </c>
      <c r="E72" s="32">
        <v>0</v>
      </c>
      <c r="F72" s="32">
        <v>0</v>
      </c>
      <c r="G72" s="32">
        <v>0</v>
      </c>
      <c r="H72" s="32">
        <v>831.6</v>
      </c>
      <c r="I72" s="32">
        <v>0</v>
      </c>
      <c r="J72" s="32">
        <v>352.8</v>
      </c>
      <c r="K72" s="32">
        <v>0</v>
      </c>
      <c r="L72" s="32">
        <v>142.80000000000001</v>
      </c>
      <c r="M72" s="33" t="s">
        <v>23</v>
      </c>
      <c r="N72" s="32" t="s">
        <v>231</v>
      </c>
      <c r="O72" s="34" t="s">
        <v>235</v>
      </c>
      <c r="P72" s="64">
        <v>1327.2</v>
      </c>
    </row>
    <row r="73" spans="1:16" s="8" customFormat="1" ht="21.95" customHeight="1">
      <c r="A73" s="35" t="s">
        <v>228</v>
      </c>
      <c r="B73" s="36" t="s">
        <v>228</v>
      </c>
      <c r="C73" s="37" t="s">
        <v>236</v>
      </c>
      <c r="D73" s="38" t="s">
        <v>237</v>
      </c>
      <c r="E73" s="39">
        <v>0</v>
      </c>
      <c r="F73" s="39">
        <v>0</v>
      </c>
      <c r="G73" s="39">
        <v>0</v>
      </c>
      <c r="H73" s="39">
        <v>4384.8</v>
      </c>
      <c r="I73" s="39">
        <v>0</v>
      </c>
      <c r="J73" s="39">
        <v>0</v>
      </c>
      <c r="K73" s="39">
        <v>0</v>
      </c>
      <c r="L73" s="39">
        <v>0</v>
      </c>
      <c r="M73" s="40" t="s">
        <v>23</v>
      </c>
      <c r="N73" s="39" t="s">
        <v>231</v>
      </c>
      <c r="O73" s="41" t="s">
        <v>238</v>
      </c>
      <c r="P73" s="65">
        <v>4384.8</v>
      </c>
    </row>
    <row r="74" spans="1:16" s="8" customFormat="1" ht="21.95" customHeight="1">
      <c r="A74" s="29" t="s">
        <v>228</v>
      </c>
      <c r="B74" s="30" t="s">
        <v>228</v>
      </c>
      <c r="C74" s="30" t="s">
        <v>239</v>
      </c>
      <c r="D74" s="31" t="s">
        <v>240</v>
      </c>
      <c r="E74" s="32">
        <v>0</v>
      </c>
      <c r="F74" s="32">
        <v>0</v>
      </c>
      <c r="G74" s="32">
        <v>0</v>
      </c>
      <c r="H74" s="32">
        <v>3444</v>
      </c>
      <c r="I74" s="32">
        <v>0</v>
      </c>
      <c r="J74" s="32">
        <v>0</v>
      </c>
      <c r="K74" s="32">
        <v>0</v>
      </c>
      <c r="L74" s="32">
        <v>2217.6</v>
      </c>
      <c r="M74" s="33" t="s">
        <v>23</v>
      </c>
      <c r="N74" s="32" t="s">
        <v>231</v>
      </c>
      <c r="O74" s="34" t="s">
        <v>241</v>
      </c>
      <c r="P74" s="64">
        <v>5661.6</v>
      </c>
    </row>
    <row r="75" spans="1:16" s="8" customFormat="1" ht="21.95" customHeight="1">
      <c r="A75" s="35" t="s">
        <v>228</v>
      </c>
      <c r="B75" s="36" t="s">
        <v>228</v>
      </c>
      <c r="C75" s="37" t="s">
        <v>242</v>
      </c>
      <c r="D75" s="38" t="s">
        <v>243</v>
      </c>
      <c r="E75" s="39">
        <v>0</v>
      </c>
      <c r="F75" s="39">
        <v>0</v>
      </c>
      <c r="G75" s="39">
        <v>226.8</v>
      </c>
      <c r="H75" s="39">
        <v>5594.4</v>
      </c>
      <c r="I75" s="39">
        <v>0</v>
      </c>
      <c r="J75" s="39">
        <v>0</v>
      </c>
      <c r="K75" s="39">
        <v>0</v>
      </c>
      <c r="L75" s="39">
        <v>0</v>
      </c>
      <c r="M75" s="40" t="s">
        <v>23</v>
      </c>
      <c r="N75" s="39" t="s">
        <v>231</v>
      </c>
      <c r="O75" s="41" t="s">
        <v>244</v>
      </c>
      <c r="P75" s="65">
        <v>5821.2</v>
      </c>
    </row>
    <row r="76" spans="1:16" s="8" customFormat="1" ht="21.95" customHeight="1">
      <c r="A76" s="45" t="s">
        <v>228</v>
      </c>
      <c r="B76" s="46" t="s">
        <v>228</v>
      </c>
      <c r="C76" s="46" t="s">
        <v>245</v>
      </c>
      <c r="D76" s="47" t="s">
        <v>246</v>
      </c>
      <c r="E76" s="48">
        <v>0</v>
      </c>
      <c r="F76" s="48">
        <v>0</v>
      </c>
      <c r="G76" s="48">
        <v>109.2</v>
      </c>
      <c r="H76" s="48">
        <v>714</v>
      </c>
      <c r="I76" s="48">
        <v>0</v>
      </c>
      <c r="J76" s="48">
        <v>336</v>
      </c>
      <c r="K76" s="48">
        <v>0</v>
      </c>
      <c r="L76" s="48">
        <v>75.599999999999994</v>
      </c>
      <c r="M76" s="49" t="s">
        <v>23</v>
      </c>
      <c r="N76" s="48" t="s">
        <v>231</v>
      </c>
      <c r="O76" s="50" t="s">
        <v>247</v>
      </c>
      <c r="P76" s="64">
        <v>1234.8</v>
      </c>
    </row>
    <row r="77" spans="1:16" s="8" customFormat="1" ht="21.95" customHeight="1">
      <c r="A77" s="35" t="s">
        <v>228</v>
      </c>
      <c r="B77" s="36" t="s">
        <v>228</v>
      </c>
      <c r="C77" s="37" t="s">
        <v>248</v>
      </c>
      <c r="D77" s="38" t="s">
        <v>249</v>
      </c>
      <c r="E77" s="39">
        <v>0</v>
      </c>
      <c r="F77" s="39">
        <v>0</v>
      </c>
      <c r="G77" s="39">
        <v>302.39999999999998</v>
      </c>
      <c r="H77" s="39">
        <v>0</v>
      </c>
      <c r="I77" s="39">
        <v>0</v>
      </c>
      <c r="J77" s="39">
        <v>3990</v>
      </c>
      <c r="K77" s="39">
        <v>0</v>
      </c>
      <c r="L77" s="39">
        <v>0</v>
      </c>
      <c r="M77" s="40" t="s">
        <v>23</v>
      </c>
      <c r="N77" s="39" t="s">
        <v>231</v>
      </c>
      <c r="O77" s="41" t="s">
        <v>250</v>
      </c>
      <c r="P77" s="65">
        <v>4292.3999999999996</v>
      </c>
    </row>
    <row r="78" spans="1:16" s="8" customFormat="1" ht="21.95" customHeight="1">
      <c r="A78" s="29" t="s">
        <v>228</v>
      </c>
      <c r="B78" s="30" t="s">
        <v>228</v>
      </c>
      <c r="C78" s="30" t="s">
        <v>251</v>
      </c>
      <c r="D78" s="31" t="s">
        <v>252</v>
      </c>
      <c r="E78" s="32">
        <v>0</v>
      </c>
      <c r="F78" s="32">
        <v>0</v>
      </c>
      <c r="G78" s="32">
        <v>159.6</v>
      </c>
      <c r="H78" s="32">
        <v>982.8</v>
      </c>
      <c r="I78" s="32">
        <v>0</v>
      </c>
      <c r="J78" s="32">
        <v>613.20000000000005</v>
      </c>
      <c r="K78" s="32">
        <v>0</v>
      </c>
      <c r="L78" s="32">
        <v>0</v>
      </c>
      <c r="M78" s="33" t="s">
        <v>23</v>
      </c>
      <c r="N78" s="32" t="s">
        <v>231</v>
      </c>
      <c r="O78" s="34" t="s">
        <v>253</v>
      </c>
      <c r="P78" s="64">
        <v>1755.6</v>
      </c>
    </row>
    <row r="79" spans="1:16" s="8" customFormat="1" ht="21.95" customHeight="1">
      <c r="A79" s="35" t="s">
        <v>228</v>
      </c>
      <c r="B79" s="36" t="s">
        <v>228</v>
      </c>
      <c r="C79" s="37" t="s">
        <v>254</v>
      </c>
      <c r="D79" s="38" t="s">
        <v>255</v>
      </c>
      <c r="E79" s="39">
        <v>0</v>
      </c>
      <c r="F79" s="39">
        <v>0</v>
      </c>
      <c r="G79" s="39">
        <v>0</v>
      </c>
      <c r="H79" s="39">
        <v>3007.2</v>
      </c>
      <c r="I79" s="39">
        <v>0</v>
      </c>
      <c r="J79" s="39">
        <v>0</v>
      </c>
      <c r="K79" s="39">
        <v>0</v>
      </c>
      <c r="L79" s="39">
        <v>0</v>
      </c>
      <c r="M79" s="40" t="s">
        <v>23</v>
      </c>
      <c r="N79" s="39" t="s">
        <v>231</v>
      </c>
      <c r="O79" s="41" t="s">
        <v>256</v>
      </c>
      <c r="P79" s="65">
        <v>3007.2</v>
      </c>
    </row>
    <row r="80" spans="1:16" s="8" customFormat="1" ht="21.95" customHeight="1">
      <c r="A80" s="29" t="s">
        <v>228</v>
      </c>
      <c r="B80" s="30" t="s">
        <v>228</v>
      </c>
      <c r="C80" s="30" t="s">
        <v>257</v>
      </c>
      <c r="D80" s="31" t="s">
        <v>258</v>
      </c>
      <c r="E80" s="32">
        <v>0</v>
      </c>
      <c r="F80" s="32">
        <v>0</v>
      </c>
      <c r="G80" s="32">
        <v>0</v>
      </c>
      <c r="H80" s="32">
        <v>688.8</v>
      </c>
      <c r="I80" s="32">
        <v>0</v>
      </c>
      <c r="J80" s="32">
        <v>453.6</v>
      </c>
      <c r="K80" s="32">
        <v>0</v>
      </c>
      <c r="L80" s="32">
        <v>0</v>
      </c>
      <c r="M80" s="33" t="s">
        <v>23</v>
      </c>
      <c r="N80" s="32" t="s">
        <v>231</v>
      </c>
      <c r="O80" s="34" t="s">
        <v>259</v>
      </c>
      <c r="P80" s="64">
        <v>1142.4000000000001</v>
      </c>
    </row>
    <row r="81" spans="1:16" s="8" customFormat="1" ht="21.95" customHeight="1">
      <c r="A81" s="35" t="s">
        <v>228</v>
      </c>
      <c r="B81" s="36" t="s">
        <v>260</v>
      </c>
      <c r="C81" s="37" t="s">
        <v>261</v>
      </c>
      <c r="D81" s="38" t="s">
        <v>262</v>
      </c>
      <c r="E81" s="39">
        <v>0</v>
      </c>
      <c r="F81" s="39">
        <v>0</v>
      </c>
      <c r="G81" s="39">
        <v>176.4</v>
      </c>
      <c r="H81" s="39">
        <v>5409.6</v>
      </c>
      <c r="I81" s="39">
        <v>0</v>
      </c>
      <c r="J81" s="39">
        <v>0</v>
      </c>
      <c r="K81" s="39">
        <v>0</v>
      </c>
      <c r="L81" s="39">
        <v>0</v>
      </c>
      <c r="M81" s="40" t="s">
        <v>23</v>
      </c>
      <c r="N81" s="39" t="s">
        <v>263</v>
      </c>
      <c r="O81" s="41" t="s">
        <v>264</v>
      </c>
      <c r="P81" s="65">
        <v>5586</v>
      </c>
    </row>
    <row r="82" spans="1:16" s="8" customFormat="1" ht="21.95" customHeight="1">
      <c r="A82" s="29" t="s">
        <v>228</v>
      </c>
      <c r="B82" s="30" t="s">
        <v>260</v>
      </c>
      <c r="C82" s="30" t="s">
        <v>265</v>
      </c>
      <c r="D82" s="31" t="s">
        <v>266</v>
      </c>
      <c r="E82" s="32">
        <v>0</v>
      </c>
      <c r="F82" s="32">
        <v>0</v>
      </c>
      <c r="G82" s="32">
        <v>0</v>
      </c>
      <c r="H82" s="32">
        <v>0</v>
      </c>
      <c r="I82" s="32">
        <v>0</v>
      </c>
      <c r="J82" s="32">
        <v>361.2</v>
      </c>
      <c r="K82" s="32">
        <v>0</v>
      </c>
      <c r="L82" s="32">
        <v>0</v>
      </c>
      <c r="M82" s="33" t="s">
        <v>23</v>
      </c>
      <c r="N82" s="32" t="s">
        <v>263</v>
      </c>
      <c r="O82" s="34" t="s">
        <v>267</v>
      </c>
      <c r="P82" s="64">
        <v>361.2</v>
      </c>
    </row>
    <row r="83" spans="1:16" s="8" customFormat="1" ht="21.95" customHeight="1">
      <c r="A83" s="35" t="s">
        <v>228</v>
      </c>
      <c r="B83" s="36" t="s">
        <v>260</v>
      </c>
      <c r="C83" s="37" t="s">
        <v>268</v>
      </c>
      <c r="D83" s="38" t="s">
        <v>269</v>
      </c>
      <c r="E83" s="39">
        <v>0</v>
      </c>
      <c r="F83" s="39">
        <v>0</v>
      </c>
      <c r="G83" s="39">
        <v>126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40" t="s">
        <v>23</v>
      </c>
      <c r="N83" s="39" t="s">
        <v>263</v>
      </c>
      <c r="O83" s="41" t="s">
        <v>270</v>
      </c>
      <c r="P83" s="65">
        <v>126</v>
      </c>
    </row>
    <row r="84" spans="1:16" s="8" customFormat="1" ht="21.95" customHeight="1">
      <c r="A84" s="29" t="s">
        <v>228</v>
      </c>
      <c r="B84" s="30" t="s">
        <v>260</v>
      </c>
      <c r="C84" s="30" t="s">
        <v>271</v>
      </c>
      <c r="D84" s="31" t="s">
        <v>272</v>
      </c>
      <c r="E84" s="32">
        <v>0</v>
      </c>
      <c r="F84" s="32">
        <v>0</v>
      </c>
      <c r="G84" s="32">
        <v>109.2</v>
      </c>
      <c r="H84" s="32">
        <v>1083.5999999999999</v>
      </c>
      <c r="I84" s="32">
        <v>0</v>
      </c>
      <c r="J84" s="32">
        <v>176.4</v>
      </c>
      <c r="K84" s="32">
        <v>0</v>
      </c>
      <c r="L84" s="32">
        <v>1470</v>
      </c>
      <c r="M84" s="33" t="s">
        <v>23</v>
      </c>
      <c r="N84" s="32" t="s">
        <v>263</v>
      </c>
      <c r="O84" s="34" t="s">
        <v>273</v>
      </c>
      <c r="P84" s="64">
        <v>2839.2</v>
      </c>
    </row>
    <row r="85" spans="1:16" s="8" customFormat="1" ht="21.95" customHeight="1">
      <c r="A85" s="35" t="s">
        <v>228</v>
      </c>
      <c r="B85" s="36" t="s">
        <v>260</v>
      </c>
      <c r="C85" s="37" t="s">
        <v>274</v>
      </c>
      <c r="D85" s="38" t="s">
        <v>275</v>
      </c>
      <c r="E85" s="39">
        <v>0</v>
      </c>
      <c r="F85" s="39">
        <v>0</v>
      </c>
      <c r="G85" s="39">
        <v>0</v>
      </c>
      <c r="H85" s="39">
        <v>4023.6</v>
      </c>
      <c r="I85" s="39">
        <v>0</v>
      </c>
      <c r="J85" s="39">
        <v>2184</v>
      </c>
      <c r="K85" s="39">
        <v>0</v>
      </c>
      <c r="L85" s="39">
        <v>0</v>
      </c>
      <c r="M85" s="40" t="s">
        <v>23</v>
      </c>
      <c r="N85" s="39" t="s">
        <v>263</v>
      </c>
      <c r="O85" s="41" t="s">
        <v>276</v>
      </c>
      <c r="P85" s="65">
        <v>6207.6</v>
      </c>
    </row>
    <row r="86" spans="1:16" s="8" customFormat="1" ht="21.95" customHeight="1">
      <c r="A86" s="29" t="s">
        <v>228</v>
      </c>
      <c r="B86" s="30" t="s">
        <v>277</v>
      </c>
      <c r="C86" s="30" t="s">
        <v>278</v>
      </c>
      <c r="D86" s="31" t="s">
        <v>279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6106.8</v>
      </c>
      <c r="K86" s="32">
        <v>0</v>
      </c>
      <c r="L86" s="32">
        <v>0</v>
      </c>
      <c r="M86" s="33" t="s">
        <v>23</v>
      </c>
      <c r="N86" s="32" t="s">
        <v>231</v>
      </c>
      <c r="O86" s="34" t="s">
        <v>280</v>
      </c>
      <c r="P86" s="64">
        <v>6106.8</v>
      </c>
    </row>
    <row r="87" spans="1:16" s="8" customFormat="1" ht="21.95" customHeight="1">
      <c r="A87" s="35" t="s">
        <v>228</v>
      </c>
      <c r="B87" s="36" t="s">
        <v>277</v>
      </c>
      <c r="C87" s="37" t="s">
        <v>281</v>
      </c>
      <c r="D87" s="38" t="s">
        <v>282</v>
      </c>
      <c r="E87" s="39">
        <v>0</v>
      </c>
      <c r="F87" s="39">
        <v>0</v>
      </c>
      <c r="G87" s="39">
        <v>142.80000000000001</v>
      </c>
      <c r="H87" s="39">
        <v>1831.2</v>
      </c>
      <c r="I87" s="39">
        <v>0</v>
      </c>
      <c r="J87" s="39">
        <v>0</v>
      </c>
      <c r="K87" s="39">
        <v>0</v>
      </c>
      <c r="L87" s="39">
        <v>0</v>
      </c>
      <c r="M87" s="40" t="s">
        <v>23</v>
      </c>
      <c r="N87" s="39" t="s">
        <v>231</v>
      </c>
      <c r="O87" s="41" t="s">
        <v>283</v>
      </c>
      <c r="P87" s="65">
        <v>1974</v>
      </c>
    </row>
    <row r="88" spans="1:16" s="8" customFormat="1" ht="21.95" customHeight="1">
      <c r="A88" s="29" t="s">
        <v>228</v>
      </c>
      <c r="B88" s="30" t="s">
        <v>284</v>
      </c>
      <c r="C88" s="30" t="s">
        <v>285</v>
      </c>
      <c r="D88" s="31" t="s">
        <v>286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218.4</v>
      </c>
      <c r="K88" s="32">
        <v>0</v>
      </c>
      <c r="L88" s="32">
        <v>0</v>
      </c>
      <c r="M88" s="33" t="s">
        <v>23</v>
      </c>
      <c r="N88" s="32" t="s">
        <v>231</v>
      </c>
      <c r="O88" s="34" t="s">
        <v>287</v>
      </c>
      <c r="P88" s="64">
        <v>218.4</v>
      </c>
    </row>
    <row r="89" spans="1:16" s="8" customFormat="1" ht="21.95" customHeight="1">
      <c r="A89" s="35" t="s">
        <v>228</v>
      </c>
      <c r="B89" s="36" t="s">
        <v>284</v>
      </c>
      <c r="C89" s="37" t="s">
        <v>288</v>
      </c>
      <c r="D89" s="38" t="s">
        <v>289</v>
      </c>
      <c r="E89" s="39">
        <v>0</v>
      </c>
      <c r="F89" s="39">
        <v>0</v>
      </c>
      <c r="G89" s="39">
        <v>109.2</v>
      </c>
      <c r="H89" s="39">
        <v>1066.8</v>
      </c>
      <c r="I89" s="39">
        <v>0</v>
      </c>
      <c r="J89" s="39">
        <v>361.2</v>
      </c>
      <c r="K89" s="39">
        <v>0</v>
      </c>
      <c r="L89" s="39">
        <v>0</v>
      </c>
      <c r="M89" s="40" t="s">
        <v>23</v>
      </c>
      <c r="N89" s="39" t="s">
        <v>263</v>
      </c>
      <c r="O89" s="41" t="s">
        <v>290</v>
      </c>
      <c r="P89" s="65">
        <v>1537.2</v>
      </c>
    </row>
    <row r="90" spans="1:16" s="8" customFormat="1" ht="21.95" customHeight="1">
      <c r="A90" s="29" t="s">
        <v>228</v>
      </c>
      <c r="B90" s="30" t="s">
        <v>284</v>
      </c>
      <c r="C90" s="30" t="s">
        <v>291</v>
      </c>
      <c r="D90" s="31" t="s">
        <v>292</v>
      </c>
      <c r="E90" s="32">
        <v>0</v>
      </c>
      <c r="F90" s="32">
        <v>0</v>
      </c>
      <c r="G90" s="32">
        <v>126</v>
      </c>
      <c r="H90" s="32">
        <v>663.6</v>
      </c>
      <c r="I90" s="32">
        <v>0</v>
      </c>
      <c r="J90" s="32">
        <v>579.6</v>
      </c>
      <c r="K90" s="32">
        <v>0</v>
      </c>
      <c r="L90" s="32">
        <v>0</v>
      </c>
      <c r="M90" s="33" t="s">
        <v>23</v>
      </c>
      <c r="N90" s="32" t="s">
        <v>231</v>
      </c>
      <c r="O90" s="34" t="s">
        <v>293</v>
      </c>
      <c r="P90" s="64">
        <v>1369.2</v>
      </c>
    </row>
    <row r="91" spans="1:16" s="8" customFormat="1" ht="21.95" customHeight="1">
      <c r="A91" s="35" t="s">
        <v>228</v>
      </c>
      <c r="B91" s="36" t="s">
        <v>284</v>
      </c>
      <c r="C91" s="37" t="s">
        <v>294</v>
      </c>
      <c r="D91" s="38" t="s">
        <v>295</v>
      </c>
      <c r="E91" s="39">
        <v>0</v>
      </c>
      <c r="F91" s="39">
        <v>0</v>
      </c>
      <c r="G91" s="39">
        <v>226.8</v>
      </c>
      <c r="H91" s="39">
        <v>1906.8</v>
      </c>
      <c r="I91" s="39">
        <v>0</v>
      </c>
      <c r="J91" s="39">
        <v>0</v>
      </c>
      <c r="K91" s="39">
        <v>0</v>
      </c>
      <c r="L91" s="39">
        <v>0</v>
      </c>
      <c r="M91" s="40" t="s">
        <v>23</v>
      </c>
      <c r="N91" s="39" t="s">
        <v>231</v>
      </c>
      <c r="O91" s="41" t="s">
        <v>296</v>
      </c>
      <c r="P91" s="65">
        <v>2133.6</v>
      </c>
    </row>
    <row r="92" spans="1:16" s="8" customFormat="1" ht="21.95" customHeight="1">
      <c r="A92" s="29" t="s">
        <v>228</v>
      </c>
      <c r="B92" s="30" t="s">
        <v>284</v>
      </c>
      <c r="C92" s="30" t="s">
        <v>297</v>
      </c>
      <c r="D92" s="31" t="s">
        <v>298</v>
      </c>
      <c r="E92" s="32">
        <v>0</v>
      </c>
      <c r="F92" s="32">
        <v>0</v>
      </c>
      <c r="G92" s="32">
        <v>0</v>
      </c>
      <c r="H92" s="32">
        <v>2931.6</v>
      </c>
      <c r="I92" s="32">
        <v>0</v>
      </c>
      <c r="J92" s="32">
        <v>991.2</v>
      </c>
      <c r="K92" s="32">
        <v>0</v>
      </c>
      <c r="L92" s="32">
        <v>0</v>
      </c>
      <c r="M92" s="33" t="s">
        <v>23</v>
      </c>
      <c r="N92" s="32" t="s">
        <v>231</v>
      </c>
      <c r="O92" s="34" t="s">
        <v>299</v>
      </c>
      <c r="P92" s="64">
        <v>3922.8</v>
      </c>
    </row>
    <row r="93" spans="1:16" s="8" customFormat="1" ht="21.95" customHeight="1">
      <c r="A93" s="35" t="s">
        <v>228</v>
      </c>
      <c r="B93" s="36" t="s">
        <v>300</v>
      </c>
      <c r="C93" s="37" t="s">
        <v>301</v>
      </c>
      <c r="D93" s="38" t="s">
        <v>302</v>
      </c>
      <c r="E93" s="39">
        <v>0</v>
      </c>
      <c r="F93" s="39">
        <v>0</v>
      </c>
      <c r="G93" s="39">
        <v>100.8</v>
      </c>
      <c r="H93" s="39">
        <v>722.4</v>
      </c>
      <c r="I93" s="39">
        <v>0</v>
      </c>
      <c r="J93" s="39">
        <v>1268.4000000000001</v>
      </c>
      <c r="K93" s="39">
        <v>0</v>
      </c>
      <c r="L93" s="39">
        <v>352.8</v>
      </c>
      <c r="M93" s="40" t="s">
        <v>23</v>
      </c>
      <c r="N93" s="39" t="s">
        <v>263</v>
      </c>
      <c r="O93" s="41" t="s">
        <v>303</v>
      </c>
      <c r="P93" s="65">
        <v>2444.4</v>
      </c>
    </row>
    <row r="94" spans="1:16" s="8" customFormat="1" ht="21.95" customHeight="1">
      <c r="A94" s="29" t="s">
        <v>228</v>
      </c>
      <c r="B94" s="30" t="s">
        <v>300</v>
      </c>
      <c r="C94" s="30" t="s">
        <v>304</v>
      </c>
      <c r="D94" s="31" t="s">
        <v>305</v>
      </c>
      <c r="E94" s="32">
        <v>0</v>
      </c>
      <c r="F94" s="32">
        <v>0</v>
      </c>
      <c r="G94" s="32">
        <v>0</v>
      </c>
      <c r="H94" s="32">
        <v>848.4</v>
      </c>
      <c r="I94" s="32">
        <v>0</v>
      </c>
      <c r="J94" s="32">
        <v>294</v>
      </c>
      <c r="K94" s="32">
        <v>0</v>
      </c>
      <c r="L94" s="32">
        <v>235.2</v>
      </c>
      <c r="M94" s="33" t="s">
        <v>23</v>
      </c>
      <c r="N94" s="32" t="s">
        <v>263</v>
      </c>
      <c r="O94" s="34" t="s">
        <v>306</v>
      </c>
      <c r="P94" s="64">
        <v>1377.6000000000001</v>
      </c>
    </row>
    <row r="95" spans="1:16" s="8" customFormat="1" ht="21.95" customHeight="1">
      <c r="A95" s="35" t="s">
        <v>228</v>
      </c>
      <c r="B95" s="36" t="s">
        <v>307</v>
      </c>
      <c r="C95" s="37" t="s">
        <v>308</v>
      </c>
      <c r="D95" s="38" t="s">
        <v>309</v>
      </c>
      <c r="E95" s="39">
        <v>0</v>
      </c>
      <c r="F95" s="39">
        <v>0</v>
      </c>
      <c r="G95" s="39">
        <v>0</v>
      </c>
      <c r="H95" s="39">
        <v>1310.4000000000001</v>
      </c>
      <c r="I95" s="39">
        <v>0</v>
      </c>
      <c r="J95" s="39">
        <v>2318.4</v>
      </c>
      <c r="K95" s="39">
        <v>0</v>
      </c>
      <c r="L95" s="39">
        <v>0</v>
      </c>
      <c r="M95" s="40" t="s">
        <v>23</v>
      </c>
      <c r="N95" s="39" t="s">
        <v>231</v>
      </c>
      <c r="O95" s="41" t="s">
        <v>310</v>
      </c>
      <c r="P95" s="65">
        <v>3628.8</v>
      </c>
    </row>
    <row r="96" spans="1:16" s="8" customFormat="1" ht="21.95" customHeight="1">
      <c r="A96" s="29" t="s">
        <v>228</v>
      </c>
      <c r="B96" s="30" t="s">
        <v>307</v>
      </c>
      <c r="C96" s="30" t="s">
        <v>311</v>
      </c>
      <c r="D96" s="31" t="s">
        <v>312</v>
      </c>
      <c r="E96" s="32">
        <v>0</v>
      </c>
      <c r="F96" s="32">
        <v>0</v>
      </c>
      <c r="G96" s="32">
        <v>42</v>
      </c>
      <c r="H96" s="32">
        <v>1713.6</v>
      </c>
      <c r="I96" s="32">
        <v>0</v>
      </c>
      <c r="J96" s="32">
        <v>1772.4</v>
      </c>
      <c r="K96" s="32">
        <v>0</v>
      </c>
      <c r="L96" s="32">
        <v>0</v>
      </c>
      <c r="M96" s="33" t="s">
        <v>23</v>
      </c>
      <c r="N96" s="32" t="s">
        <v>231</v>
      </c>
      <c r="O96" s="34" t="s">
        <v>313</v>
      </c>
      <c r="P96" s="64">
        <v>3528</v>
      </c>
    </row>
    <row r="97" spans="1:16" s="8" customFormat="1" ht="21.95" customHeight="1">
      <c r="A97" s="35" t="s">
        <v>228</v>
      </c>
      <c r="B97" s="36" t="s">
        <v>314</v>
      </c>
      <c r="C97" s="37" t="s">
        <v>315</v>
      </c>
      <c r="D97" s="38" t="s">
        <v>316</v>
      </c>
      <c r="E97" s="39">
        <v>0</v>
      </c>
      <c r="F97" s="39">
        <v>0</v>
      </c>
      <c r="G97" s="39">
        <v>126</v>
      </c>
      <c r="H97" s="39">
        <v>1764</v>
      </c>
      <c r="I97" s="39">
        <v>0</v>
      </c>
      <c r="J97" s="39">
        <v>0</v>
      </c>
      <c r="K97" s="39">
        <v>0</v>
      </c>
      <c r="L97" s="39">
        <v>0</v>
      </c>
      <c r="M97" s="40" t="s">
        <v>23</v>
      </c>
      <c r="N97" s="39" t="s">
        <v>263</v>
      </c>
      <c r="O97" s="41" t="s">
        <v>317</v>
      </c>
      <c r="P97" s="65">
        <v>1890</v>
      </c>
    </row>
    <row r="98" spans="1:16" s="8" customFormat="1" ht="21.95" customHeight="1">
      <c r="A98" s="29" t="s">
        <v>228</v>
      </c>
      <c r="B98" s="30" t="s">
        <v>314</v>
      </c>
      <c r="C98" s="30" t="s">
        <v>318</v>
      </c>
      <c r="D98" s="31" t="s">
        <v>319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3032.4</v>
      </c>
      <c r="K98" s="32">
        <v>0</v>
      </c>
      <c r="L98" s="32">
        <v>554.4</v>
      </c>
      <c r="M98" s="33" t="s">
        <v>23</v>
      </c>
      <c r="N98" s="32" t="s">
        <v>263</v>
      </c>
      <c r="O98" s="34" t="s">
        <v>320</v>
      </c>
      <c r="P98" s="64">
        <v>3586.8</v>
      </c>
    </row>
    <row r="99" spans="1:16" s="8" customFormat="1" ht="21.95" customHeight="1">
      <c r="A99" s="35" t="s">
        <v>228</v>
      </c>
      <c r="B99" s="36" t="s">
        <v>321</v>
      </c>
      <c r="C99" s="37" t="s">
        <v>322</v>
      </c>
      <c r="D99" s="38" t="s">
        <v>323</v>
      </c>
      <c r="E99" s="39">
        <v>0</v>
      </c>
      <c r="F99" s="39">
        <v>0</v>
      </c>
      <c r="G99" s="39">
        <v>100.8</v>
      </c>
      <c r="H99" s="39">
        <v>3292.8</v>
      </c>
      <c r="I99" s="39">
        <v>0</v>
      </c>
      <c r="J99" s="39">
        <v>1940.4</v>
      </c>
      <c r="K99" s="39">
        <v>0</v>
      </c>
      <c r="L99" s="39">
        <v>0</v>
      </c>
      <c r="M99" s="40" t="s">
        <v>23</v>
      </c>
      <c r="N99" s="39" t="s">
        <v>231</v>
      </c>
      <c r="O99" s="41" t="s">
        <v>324</v>
      </c>
      <c r="P99" s="65">
        <v>5334</v>
      </c>
    </row>
    <row r="100" spans="1:16" s="8" customFormat="1" ht="21.95" customHeight="1">
      <c r="A100" s="29" t="s">
        <v>228</v>
      </c>
      <c r="B100" s="30" t="s">
        <v>325</v>
      </c>
      <c r="C100" s="30" t="s">
        <v>326</v>
      </c>
      <c r="D100" s="31" t="s">
        <v>327</v>
      </c>
      <c r="E100" s="32">
        <v>0</v>
      </c>
      <c r="F100" s="32">
        <v>0</v>
      </c>
      <c r="G100" s="32">
        <v>243.6</v>
      </c>
      <c r="H100" s="32">
        <v>3410.4</v>
      </c>
      <c r="I100" s="32">
        <v>0</v>
      </c>
      <c r="J100" s="32">
        <v>991.2</v>
      </c>
      <c r="K100" s="32">
        <v>0</v>
      </c>
      <c r="L100" s="32">
        <v>630</v>
      </c>
      <c r="M100" s="33" t="s">
        <v>23</v>
      </c>
      <c r="N100" s="32" t="s">
        <v>231</v>
      </c>
      <c r="O100" s="34" t="s">
        <v>328</v>
      </c>
      <c r="P100" s="64">
        <v>5275.2</v>
      </c>
    </row>
    <row r="101" spans="1:16" s="8" customFormat="1" ht="21.95" customHeight="1">
      <c r="A101" s="35" t="s">
        <v>228</v>
      </c>
      <c r="B101" s="36" t="s">
        <v>325</v>
      </c>
      <c r="C101" s="37" t="s">
        <v>201</v>
      </c>
      <c r="D101" s="38" t="s">
        <v>329</v>
      </c>
      <c r="E101" s="39">
        <v>0</v>
      </c>
      <c r="F101" s="39">
        <v>0</v>
      </c>
      <c r="G101" s="39">
        <v>126</v>
      </c>
      <c r="H101" s="39">
        <v>873.6</v>
      </c>
      <c r="I101" s="39">
        <v>0</v>
      </c>
      <c r="J101" s="39">
        <v>327.60000000000002</v>
      </c>
      <c r="K101" s="39">
        <v>0</v>
      </c>
      <c r="L101" s="39">
        <v>0</v>
      </c>
      <c r="M101" s="40" t="s">
        <v>23</v>
      </c>
      <c r="N101" s="39" t="s">
        <v>231</v>
      </c>
      <c r="O101" s="41" t="s">
        <v>330</v>
      </c>
      <c r="P101" s="65">
        <v>1327.2</v>
      </c>
    </row>
    <row r="102" spans="1:16" s="8" customFormat="1" ht="21.95" customHeight="1">
      <c r="A102" s="29" t="s">
        <v>228</v>
      </c>
      <c r="B102" s="30" t="s">
        <v>331</v>
      </c>
      <c r="C102" s="30" t="s">
        <v>332</v>
      </c>
      <c r="D102" s="31" t="s">
        <v>333</v>
      </c>
      <c r="E102" s="32">
        <v>0</v>
      </c>
      <c r="F102" s="32">
        <v>0</v>
      </c>
      <c r="G102" s="32">
        <v>0</v>
      </c>
      <c r="H102" s="32">
        <v>2310</v>
      </c>
      <c r="I102" s="32">
        <v>0</v>
      </c>
      <c r="J102" s="32">
        <v>1705.2</v>
      </c>
      <c r="K102" s="32">
        <v>0</v>
      </c>
      <c r="L102" s="32">
        <v>495.6</v>
      </c>
      <c r="M102" s="33" t="s">
        <v>23</v>
      </c>
      <c r="N102" s="32" t="s">
        <v>231</v>
      </c>
      <c r="O102" s="34" t="s">
        <v>334</v>
      </c>
      <c r="P102" s="64">
        <v>4510.8</v>
      </c>
    </row>
    <row r="103" spans="1:16" s="8" customFormat="1" ht="21.95" customHeight="1">
      <c r="A103" s="35" t="s">
        <v>228</v>
      </c>
      <c r="B103" s="36" t="s">
        <v>331</v>
      </c>
      <c r="C103" s="37" t="s">
        <v>335</v>
      </c>
      <c r="D103" s="38" t="s">
        <v>336</v>
      </c>
      <c r="E103" s="39">
        <v>0</v>
      </c>
      <c r="F103" s="39">
        <v>0</v>
      </c>
      <c r="G103" s="39">
        <v>142.80000000000001</v>
      </c>
      <c r="H103" s="39">
        <v>2100</v>
      </c>
      <c r="I103" s="39">
        <v>0</v>
      </c>
      <c r="J103" s="39">
        <v>2133.6</v>
      </c>
      <c r="K103" s="39">
        <v>0</v>
      </c>
      <c r="L103" s="39">
        <v>0</v>
      </c>
      <c r="M103" s="40" t="s">
        <v>23</v>
      </c>
      <c r="N103" s="39" t="s">
        <v>231</v>
      </c>
      <c r="O103" s="41" t="s">
        <v>337</v>
      </c>
      <c r="P103" s="65">
        <v>4376.3999999999996</v>
      </c>
    </row>
    <row r="104" spans="1:16" s="8" customFormat="1" ht="21.95" customHeight="1">
      <c r="A104" s="29" t="s">
        <v>228</v>
      </c>
      <c r="B104" s="30" t="s">
        <v>338</v>
      </c>
      <c r="C104" s="30" t="s">
        <v>339</v>
      </c>
      <c r="D104" s="31" t="s">
        <v>340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1696.8</v>
      </c>
      <c r="K104" s="32">
        <v>0</v>
      </c>
      <c r="L104" s="32">
        <v>0</v>
      </c>
      <c r="M104" s="33" t="s">
        <v>23</v>
      </c>
      <c r="N104" s="32" t="s">
        <v>231</v>
      </c>
      <c r="O104" s="34" t="s">
        <v>341</v>
      </c>
      <c r="P104" s="64">
        <v>1696.8</v>
      </c>
    </row>
    <row r="105" spans="1:16" s="8" customFormat="1" ht="21.95" customHeight="1">
      <c r="A105" s="35" t="s">
        <v>228</v>
      </c>
      <c r="B105" s="36" t="s">
        <v>338</v>
      </c>
      <c r="C105" s="37" t="s">
        <v>342</v>
      </c>
      <c r="D105" s="38" t="s">
        <v>343</v>
      </c>
      <c r="E105" s="39">
        <v>0</v>
      </c>
      <c r="F105" s="39">
        <v>0</v>
      </c>
      <c r="G105" s="39">
        <v>84</v>
      </c>
      <c r="H105" s="39">
        <v>2898</v>
      </c>
      <c r="I105" s="39">
        <v>0</v>
      </c>
      <c r="J105" s="39">
        <v>0</v>
      </c>
      <c r="K105" s="39">
        <v>0</v>
      </c>
      <c r="L105" s="39">
        <v>0</v>
      </c>
      <c r="M105" s="40" t="s">
        <v>23</v>
      </c>
      <c r="N105" s="39" t="s">
        <v>231</v>
      </c>
      <c r="O105" s="41" t="s">
        <v>344</v>
      </c>
      <c r="P105" s="65">
        <v>2982</v>
      </c>
    </row>
    <row r="106" spans="1:16" s="8" customFormat="1" ht="21.95" customHeight="1">
      <c r="A106" s="29" t="s">
        <v>228</v>
      </c>
      <c r="B106" s="30" t="s">
        <v>345</v>
      </c>
      <c r="C106" s="30" t="s">
        <v>346</v>
      </c>
      <c r="D106" s="31" t="s">
        <v>347</v>
      </c>
      <c r="E106" s="32">
        <v>0</v>
      </c>
      <c r="F106" s="32">
        <v>0</v>
      </c>
      <c r="G106" s="32">
        <v>0</v>
      </c>
      <c r="H106" s="32">
        <v>940.8</v>
      </c>
      <c r="I106" s="32">
        <v>0</v>
      </c>
      <c r="J106" s="32">
        <v>2410.8000000000002</v>
      </c>
      <c r="K106" s="32">
        <v>0</v>
      </c>
      <c r="L106" s="32">
        <v>588</v>
      </c>
      <c r="M106" s="33" t="s">
        <v>23</v>
      </c>
      <c r="N106" s="32" t="s">
        <v>231</v>
      </c>
      <c r="O106" s="34" t="s">
        <v>348</v>
      </c>
      <c r="P106" s="64">
        <v>3939.6000000000004</v>
      </c>
    </row>
    <row r="107" spans="1:16" s="8" customFormat="1" ht="21.95" customHeight="1">
      <c r="A107" s="35" t="s">
        <v>228</v>
      </c>
      <c r="B107" s="36" t="s">
        <v>345</v>
      </c>
      <c r="C107" s="37" t="s">
        <v>349</v>
      </c>
      <c r="D107" s="38" t="s">
        <v>350</v>
      </c>
      <c r="E107" s="39">
        <v>0</v>
      </c>
      <c r="F107" s="39">
        <v>0</v>
      </c>
      <c r="G107" s="39">
        <v>0</v>
      </c>
      <c r="H107" s="39">
        <v>344.4</v>
      </c>
      <c r="I107" s="39">
        <v>0</v>
      </c>
      <c r="J107" s="39">
        <v>621.6</v>
      </c>
      <c r="K107" s="39">
        <v>0</v>
      </c>
      <c r="L107" s="39">
        <v>0</v>
      </c>
      <c r="M107" s="40" t="s">
        <v>23</v>
      </c>
      <c r="N107" s="39" t="s">
        <v>231</v>
      </c>
      <c r="O107" s="41" t="s">
        <v>351</v>
      </c>
      <c r="P107" s="65">
        <v>966</v>
      </c>
    </row>
    <row r="108" spans="1:16" s="8" customFormat="1" ht="21.95" customHeight="1">
      <c r="A108" s="29" t="s">
        <v>228</v>
      </c>
      <c r="B108" s="30" t="s">
        <v>345</v>
      </c>
      <c r="C108" s="30" t="s">
        <v>352</v>
      </c>
      <c r="D108" s="31" t="s">
        <v>353</v>
      </c>
      <c r="E108" s="32">
        <v>0</v>
      </c>
      <c r="F108" s="32">
        <v>0</v>
      </c>
      <c r="G108" s="32">
        <v>0</v>
      </c>
      <c r="H108" s="32">
        <v>1638</v>
      </c>
      <c r="I108" s="32">
        <v>0</v>
      </c>
      <c r="J108" s="32">
        <v>0</v>
      </c>
      <c r="K108" s="32">
        <v>0</v>
      </c>
      <c r="L108" s="32">
        <v>0</v>
      </c>
      <c r="M108" s="33" t="s">
        <v>23</v>
      </c>
      <c r="N108" s="32" t="s">
        <v>231</v>
      </c>
      <c r="O108" s="34" t="s">
        <v>354</v>
      </c>
      <c r="P108" s="64">
        <v>1638</v>
      </c>
    </row>
    <row r="109" spans="1:16" s="8" customFormat="1" ht="21.95" customHeight="1">
      <c r="A109" s="35" t="s">
        <v>228</v>
      </c>
      <c r="B109" s="36" t="s">
        <v>345</v>
      </c>
      <c r="C109" s="37" t="s">
        <v>355</v>
      </c>
      <c r="D109" s="38" t="s">
        <v>356</v>
      </c>
      <c r="E109" s="39">
        <v>0</v>
      </c>
      <c r="F109" s="39">
        <v>0</v>
      </c>
      <c r="G109" s="39">
        <v>0</v>
      </c>
      <c r="H109" s="39">
        <v>655.20000000000005</v>
      </c>
      <c r="I109" s="39">
        <v>0</v>
      </c>
      <c r="J109" s="39">
        <v>310.8</v>
      </c>
      <c r="K109" s="39">
        <v>0</v>
      </c>
      <c r="L109" s="39">
        <v>0</v>
      </c>
      <c r="M109" s="40" t="s">
        <v>23</v>
      </c>
      <c r="N109" s="39" t="s">
        <v>231</v>
      </c>
      <c r="O109" s="41" t="s">
        <v>357</v>
      </c>
      <c r="P109" s="65">
        <v>966</v>
      </c>
    </row>
    <row r="110" spans="1:16" s="8" customFormat="1" ht="21.95" customHeight="1">
      <c r="A110" s="29" t="s">
        <v>358</v>
      </c>
      <c r="B110" s="30" t="s">
        <v>358</v>
      </c>
      <c r="C110" s="30" t="s">
        <v>359</v>
      </c>
      <c r="D110" s="31" t="s">
        <v>360</v>
      </c>
      <c r="E110" s="32">
        <v>0</v>
      </c>
      <c r="F110" s="32">
        <v>0</v>
      </c>
      <c r="G110" s="32">
        <v>67.2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3" t="s">
        <v>23</v>
      </c>
      <c r="N110" s="32" t="s">
        <v>361</v>
      </c>
      <c r="O110" s="34" t="s">
        <v>362</v>
      </c>
      <c r="P110" s="64">
        <v>67.2</v>
      </c>
    </row>
    <row r="111" spans="1:16" s="8" customFormat="1" ht="21.95" customHeight="1">
      <c r="A111" s="35" t="s">
        <v>358</v>
      </c>
      <c r="B111" s="36" t="s">
        <v>358</v>
      </c>
      <c r="C111" s="37" t="s">
        <v>363</v>
      </c>
      <c r="D111" s="38" t="s">
        <v>364</v>
      </c>
      <c r="E111" s="39">
        <v>0</v>
      </c>
      <c r="F111" s="39">
        <v>0</v>
      </c>
      <c r="G111" s="39">
        <v>109.2</v>
      </c>
      <c r="H111" s="39">
        <v>991.2</v>
      </c>
      <c r="I111" s="39">
        <v>0</v>
      </c>
      <c r="J111" s="39">
        <v>722.4</v>
      </c>
      <c r="K111" s="39">
        <v>0</v>
      </c>
      <c r="L111" s="39">
        <v>0</v>
      </c>
      <c r="M111" s="40" t="s">
        <v>23</v>
      </c>
      <c r="N111" s="39" t="s">
        <v>361</v>
      </c>
      <c r="O111" s="41" t="s">
        <v>365</v>
      </c>
      <c r="P111" s="65">
        <v>1822.8000000000002</v>
      </c>
    </row>
    <row r="112" spans="1:16" s="8" customFormat="1" ht="21.95" customHeight="1">
      <c r="A112" s="29" t="s">
        <v>358</v>
      </c>
      <c r="B112" s="30" t="s">
        <v>358</v>
      </c>
      <c r="C112" s="30" t="s">
        <v>366</v>
      </c>
      <c r="D112" s="31" t="s">
        <v>367</v>
      </c>
      <c r="E112" s="32">
        <v>0</v>
      </c>
      <c r="F112" s="32">
        <v>0</v>
      </c>
      <c r="G112" s="32">
        <v>42</v>
      </c>
      <c r="H112" s="32">
        <v>2520</v>
      </c>
      <c r="I112" s="32">
        <v>0</v>
      </c>
      <c r="J112" s="32">
        <v>0</v>
      </c>
      <c r="K112" s="32">
        <v>0</v>
      </c>
      <c r="L112" s="32">
        <v>0</v>
      </c>
      <c r="M112" s="33" t="s">
        <v>23</v>
      </c>
      <c r="N112" s="32" t="s">
        <v>361</v>
      </c>
      <c r="O112" s="34" t="s">
        <v>368</v>
      </c>
      <c r="P112" s="64">
        <v>2562</v>
      </c>
    </row>
    <row r="113" spans="1:16" s="8" customFormat="1" ht="21.95" customHeight="1">
      <c r="A113" s="35" t="s">
        <v>358</v>
      </c>
      <c r="B113" s="36" t="s">
        <v>358</v>
      </c>
      <c r="C113" s="37" t="s">
        <v>369</v>
      </c>
      <c r="D113" s="38" t="s">
        <v>370</v>
      </c>
      <c r="E113" s="39">
        <v>0</v>
      </c>
      <c r="F113" s="39">
        <v>0</v>
      </c>
      <c r="G113" s="39">
        <v>117.6</v>
      </c>
      <c r="H113" s="39">
        <v>806.4</v>
      </c>
      <c r="I113" s="39">
        <v>0</v>
      </c>
      <c r="J113" s="39">
        <v>546</v>
      </c>
      <c r="K113" s="39">
        <v>0</v>
      </c>
      <c r="L113" s="39">
        <v>0</v>
      </c>
      <c r="M113" s="40" t="s">
        <v>23</v>
      </c>
      <c r="N113" s="39" t="s">
        <v>361</v>
      </c>
      <c r="O113" s="41" t="s">
        <v>371</v>
      </c>
      <c r="P113" s="65">
        <v>1470</v>
      </c>
    </row>
    <row r="114" spans="1:16" s="8" customFormat="1" ht="21.95" customHeight="1">
      <c r="A114" s="29" t="s">
        <v>358</v>
      </c>
      <c r="B114" s="30" t="s">
        <v>358</v>
      </c>
      <c r="C114" s="30" t="s">
        <v>372</v>
      </c>
      <c r="D114" s="31" t="s">
        <v>373</v>
      </c>
      <c r="E114" s="32">
        <v>0</v>
      </c>
      <c r="F114" s="32">
        <v>0</v>
      </c>
      <c r="G114" s="32">
        <v>117.6</v>
      </c>
      <c r="H114" s="32">
        <v>1923.6</v>
      </c>
      <c r="I114" s="32">
        <v>0</v>
      </c>
      <c r="J114" s="32">
        <v>176.4</v>
      </c>
      <c r="K114" s="32">
        <v>0</v>
      </c>
      <c r="L114" s="32">
        <v>1041.5999999999999</v>
      </c>
      <c r="M114" s="33" t="s">
        <v>23</v>
      </c>
      <c r="N114" s="32" t="s">
        <v>361</v>
      </c>
      <c r="O114" s="34" t="s">
        <v>374</v>
      </c>
      <c r="P114" s="64">
        <v>3259.2</v>
      </c>
    </row>
    <row r="115" spans="1:16" s="8" customFormat="1" ht="21.95" customHeight="1">
      <c r="A115" s="35" t="s">
        <v>358</v>
      </c>
      <c r="B115" s="36" t="s">
        <v>375</v>
      </c>
      <c r="C115" s="37" t="s">
        <v>376</v>
      </c>
      <c r="D115" s="38" t="s">
        <v>377</v>
      </c>
      <c r="E115" s="39">
        <v>0</v>
      </c>
      <c r="F115" s="39">
        <v>0</v>
      </c>
      <c r="G115" s="39">
        <v>109.2</v>
      </c>
      <c r="H115" s="39">
        <v>1957.2</v>
      </c>
      <c r="I115" s="39">
        <v>0</v>
      </c>
      <c r="J115" s="39">
        <v>1251.5999999999999</v>
      </c>
      <c r="K115" s="39">
        <v>0</v>
      </c>
      <c r="L115" s="39">
        <v>0</v>
      </c>
      <c r="M115" s="40" t="s">
        <v>23</v>
      </c>
      <c r="N115" s="39" t="s">
        <v>378</v>
      </c>
      <c r="O115" s="41" t="s">
        <v>379</v>
      </c>
      <c r="P115" s="65">
        <v>3318</v>
      </c>
    </row>
    <row r="116" spans="1:16" s="8" customFormat="1" ht="21.95" customHeight="1">
      <c r="A116" s="29" t="s">
        <v>358</v>
      </c>
      <c r="B116" s="30" t="s">
        <v>375</v>
      </c>
      <c r="C116" s="30" t="s">
        <v>380</v>
      </c>
      <c r="D116" s="31" t="s">
        <v>381</v>
      </c>
      <c r="E116" s="32">
        <v>0</v>
      </c>
      <c r="F116" s="32">
        <v>0</v>
      </c>
      <c r="G116" s="32">
        <v>0</v>
      </c>
      <c r="H116" s="32">
        <v>1033.2</v>
      </c>
      <c r="I116" s="32">
        <v>0</v>
      </c>
      <c r="J116" s="32">
        <v>0</v>
      </c>
      <c r="K116" s="32">
        <v>0</v>
      </c>
      <c r="L116" s="32">
        <v>0</v>
      </c>
      <c r="M116" s="33" t="s">
        <v>23</v>
      </c>
      <c r="N116" s="32" t="s">
        <v>378</v>
      </c>
      <c r="O116" s="34" t="s">
        <v>382</v>
      </c>
      <c r="P116" s="64">
        <v>1033.2</v>
      </c>
    </row>
    <row r="117" spans="1:16" s="8" customFormat="1" ht="21.95" customHeight="1">
      <c r="A117" s="35" t="s">
        <v>358</v>
      </c>
      <c r="B117" s="36" t="s">
        <v>383</v>
      </c>
      <c r="C117" s="37" t="s">
        <v>384</v>
      </c>
      <c r="D117" s="38" t="s">
        <v>385</v>
      </c>
      <c r="E117" s="39">
        <v>0</v>
      </c>
      <c r="F117" s="39">
        <v>0</v>
      </c>
      <c r="G117" s="39">
        <v>0</v>
      </c>
      <c r="H117" s="39">
        <v>0</v>
      </c>
      <c r="I117" s="39">
        <v>0</v>
      </c>
      <c r="J117" s="39">
        <v>2083.1999999999998</v>
      </c>
      <c r="K117" s="39">
        <v>0</v>
      </c>
      <c r="L117" s="39">
        <v>0</v>
      </c>
      <c r="M117" s="40" t="s">
        <v>23</v>
      </c>
      <c r="N117" s="39" t="s">
        <v>378</v>
      </c>
      <c r="O117" s="41" t="s">
        <v>386</v>
      </c>
      <c r="P117" s="65">
        <v>2083.1999999999998</v>
      </c>
    </row>
    <row r="118" spans="1:16" s="8" customFormat="1" ht="21.95" customHeight="1">
      <c r="A118" s="29" t="s">
        <v>358</v>
      </c>
      <c r="B118" s="30" t="s">
        <v>383</v>
      </c>
      <c r="C118" s="30" t="s">
        <v>387</v>
      </c>
      <c r="D118" s="31" t="s">
        <v>388</v>
      </c>
      <c r="E118" s="32">
        <v>0</v>
      </c>
      <c r="F118" s="32">
        <v>0</v>
      </c>
      <c r="G118" s="32">
        <v>58.8</v>
      </c>
      <c r="H118" s="32">
        <v>0</v>
      </c>
      <c r="I118" s="32">
        <v>0</v>
      </c>
      <c r="J118" s="32">
        <v>0</v>
      </c>
      <c r="K118" s="32">
        <v>0</v>
      </c>
      <c r="L118" s="32">
        <v>0</v>
      </c>
      <c r="M118" s="33" t="s">
        <v>23</v>
      </c>
      <c r="N118" s="32" t="s">
        <v>378</v>
      </c>
      <c r="O118" s="34" t="s">
        <v>389</v>
      </c>
      <c r="P118" s="64">
        <v>58.8</v>
      </c>
    </row>
    <row r="119" spans="1:16" s="8" customFormat="1" ht="21.95" customHeight="1">
      <c r="A119" s="35" t="s">
        <v>358</v>
      </c>
      <c r="B119" s="36" t="s">
        <v>383</v>
      </c>
      <c r="C119" s="37" t="s">
        <v>390</v>
      </c>
      <c r="D119" s="38" t="s">
        <v>391</v>
      </c>
      <c r="E119" s="39">
        <v>0</v>
      </c>
      <c r="F119" s="39">
        <v>0</v>
      </c>
      <c r="G119" s="39">
        <v>159.6</v>
      </c>
      <c r="H119" s="39">
        <v>2511.6</v>
      </c>
      <c r="I119" s="39">
        <v>0</v>
      </c>
      <c r="J119" s="39">
        <v>0</v>
      </c>
      <c r="K119" s="39">
        <v>0</v>
      </c>
      <c r="L119" s="39">
        <v>0</v>
      </c>
      <c r="M119" s="40" t="s">
        <v>23</v>
      </c>
      <c r="N119" s="39" t="s">
        <v>378</v>
      </c>
      <c r="O119" s="41" t="s">
        <v>392</v>
      </c>
      <c r="P119" s="65">
        <v>2671.2</v>
      </c>
    </row>
    <row r="120" spans="1:16" s="8" customFormat="1" ht="21.95" customHeight="1">
      <c r="A120" s="29" t="s">
        <v>358</v>
      </c>
      <c r="B120" s="30" t="s">
        <v>393</v>
      </c>
      <c r="C120" s="30" t="s">
        <v>394</v>
      </c>
      <c r="D120" s="31" t="s">
        <v>395</v>
      </c>
      <c r="E120" s="32">
        <v>0</v>
      </c>
      <c r="F120" s="32">
        <v>0</v>
      </c>
      <c r="G120" s="32">
        <v>126</v>
      </c>
      <c r="H120" s="32">
        <v>1134</v>
      </c>
      <c r="I120" s="32">
        <v>0</v>
      </c>
      <c r="J120" s="32">
        <v>638.4</v>
      </c>
      <c r="K120" s="32">
        <v>0</v>
      </c>
      <c r="L120" s="32">
        <v>0</v>
      </c>
      <c r="M120" s="33" t="s">
        <v>23</v>
      </c>
      <c r="N120" s="32" t="s">
        <v>378</v>
      </c>
      <c r="O120" s="34" t="s">
        <v>396</v>
      </c>
      <c r="P120" s="64">
        <v>1898.4</v>
      </c>
    </row>
    <row r="121" spans="1:16" s="8" customFormat="1" ht="21.95" customHeight="1">
      <c r="A121" s="35" t="s">
        <v>358</v>
      </c>
      <c r="B121" s="36" t="s">
        <v>397</v>
      </c>
      <c r="C121" s="37" t="s">
        <v>398</v>
      </c>
      <c r="D121" s="38" t="s">
        <v>399</v>
      </c>
      <c r="E121" s="39">
        <v>0</v>
      </c>
      <c r="F121" s="39">
        <v>0</v>
      </c>
      <c r="G121" s="39">
        <v>0</v>
      </c>
      <c r="H121" s="39">
        <v>2310</v>
      </c>
      <c r="I121" s="39">
        <v>0</v>
      </c>
      <c r="J121" s="39">
        <v>722.4</v>
      </c>
      <c r="K121" s="39">
        <v>0</v>
      </c>
      <c r="L121" s="39">
        <v>0</v>
      </c>
      <c r="M121" s="40" t="s">
        <v>23</v>
      </c>
      <c r="N121" s="39" t="s">
        <v>378</v>
      </c>
      <c r="O121" s="41" t="s">
        <v>400</v>
      </c>
      <c r="P121" s="65">
        <v>3032.4</v>
      </c>
    </row>
    <row r="122" spans="1:16" s="8" customFormat="1" ht="21.95" customHeight="1">
      <c r="A122" s="29" t="s">
        <v>358</v>
      </c>
      <c r="B122" s="30" t="s">
        <v>401</v>
      </c>
      <c r="C122" s="30" t="s">
        <v>402</v>
      </c>
      <c r="D122" s="31" t="s">
        <v>403</v>
      </c>
      <c r="E122" s="32">
        <v>0</v>
      </c>
      <c r="F122" s="32">
        <v>0</v>
      </c>
      <c r="G122" s="32">
        <v>0</v>
      </c>
      <c r="H122" s="32">
        <v>2074.8000000000002</v>
      </c>
      <c r="I122" s="32">
        <v>0</v>
      </c>
      <c r="J122" s="32">
        <v>2184</v>
      </c>
      <c r="K122" s="32">
        <v>0</v>
      </c>
      <c r="L122" s="32">
        <v>890.4</v>
      </c>
      <c r="M122" s="33" t="s">
        <v>23</v>
      </c>
      <c r="N122" s="32" t="s">
        <v>404</v>
      </c>
      <c r="O122" s="34" t="s">
        <v>405</v>
      </c>
      <c r="P122" s="64">
        <v>5149.2</v>
      </c>
    </row>
    <row r="123" spans="1:16" s="8" customFormat="1" ht="21.95" customHeight="1">
      <c r="A123" s="35" t="s">
        <v>358</v>
      </c>
      <c r="B123" s="36" t="s">
        <v>401</v>
      </c>
      <c r="C123" s="37" t="s">
        <v>406</v>
      </c>
      <c r="D123" s="38" t="s">
        <v>407</v>
      </c>
      <c r="E123" s="39">
        <v>0</v>
      </c>
      <c r="F123" s="39">
        <v>0</v>
      </c>
      <c r="G123" s="39">
        <v>184.8</v>
      </c>
      <c r="H123" s="39">
        <v>3822</v>
      </c>
      <c r="I123" s="39">
        <v>0</v>
      </c>
      <c r="J123" s="39">
        <v>0</v>
      </c>
      <c r="K123" s="39">
        <v>0</v>
      </c>
      <c r="L123" s="39">
        <v>0</v>
      </c>
      <c r="M123" s="40" t="s">
        <v>23</v>
      </c>
      <c r="N123" s="39" t="s">
        <v>361</v>
      </c>
      <c r="O123" s="41" t="s">
        <v>408</v>
      </c>
      <c r="P123" s="65">
        <v>4006.8</v>
      </c>
    </row>
    <row r="124" spans="1:16" s="8" customFormat="1" ht="21.95" customHeight="1">
      <c r="A124" s="29" t="s">
        <v>358</v>
      </c>
      <c r="B124" s="30" t="s">
        <v>401</v>
      </c>
      <c r="C124" s="30" t="s">
        <v>409</v>
      </c>
      <c r="D124" s="31" t="s">
        <v>410</v>
      </c>
      <c r="E124" s="32">
        <v>0</v>
      </c>
      <c r="F124" s="32">
        <v>0</v>
      </c>
      <c r="G124" s="32">
        <v>50.4</v>
      </c>
      <c r="H124" s="32">
        <v>966</v>
      </c>
      <c r="I124" s="32">
        <v>0</v>
      </c>
      <c r="J124" s="32">
        <v>495.6</v>
      </c>
      <c r="K124" s="32">
        <v>0</v>
      </c>
      <c r="L124" s="32">
        <v>352.8</v>
      </c>
      <c r="M124" s="33" t="s">
        <v>23</v>
      </c>
      <c r="N124" s="32" t="s">
        <v>404</v>
      </c>
      <c r="O124" s="34" t="s">
        <v>411</v>
      </c>
      <c r="P124" s="64">
        <v>1864.8</v>
      </c>
    </row>
    <row r="125" spans="1:16" s="8" customFormat="1" ht="21.95" customHeight="1">
      <c r="A125" s="35" t="s">
        <v>358</v>
      </c>
      <c r="B125" s="36" t="s">
        <v>401</v>
      </c>
      <c r="C125" s="37" t="s">
        <v>412</v>
      </c>
      <c r="D125" s="38" t="s">
        <v>413</v>
      </c>
      <c r="E125" s="39">
        <v>0</v>
      </c>
      <c r="F125" s="39">
        <v>0</v>
      </c>
      <c r="G125" s="39">
        <v>0</v>
      </c>
      <c r="H125" s="39">
        <v>806.4</v>
      </c>
      <c r="I125" s="39">
        <v>0</v>
      </c>
      <c r="J125" s="39">
        <v>378</v>
      </c>
      <c r="K125" s="39">
        <v>0</v>
      </c>
      <c r="L125" s="39">
        <v>260.39999999999998</v>
      </c>
      <c r="M125" s="40" t="s">
        <v>23</v>
      </c>
      <c r="N125" s="39" t="s">
        <v>404</v>
      </c>
      <c r="O125" s="41" t="s">
        <v>414</v>
      </c>
      <c r="P125" s="65">
        <v>1444.8000000000002</v>
      </c>
    </row>
    <row r="126" spans="1:16" s="8" customFormat="1" ht="21.95" customHeight="1">
      <c r="A126" s="29" t="s">
        <v>415</v>
      </c>
      <c r="B126" s="30" t="s">
        <v>416</v>
      </c>
      <c r="C126" s="30" t="s">
        <v>417</v>
      </c>
      <c r="D126" s="31" t="s">
        <v>418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v>2654.4</v>
      </c>
      <c r="K126" s="32">
        <v>0</v>
      </c>
      <c r="L126" s="32">
        <v>0</v>
      </c>
      <c r="M126" s="33" t="s">
        <v>23</v>
      </c>
      <c r="N126" s="32" t="s">
        <v>419</v>
      </c>
      <c r="O126" s="34" t="s">
        <v>420</v>
      </c>
      <c r="P126" s="64">
        <v>2654.4</v>
      </c>
    </row>
    <row r="127" spans="1:16" s="8" customFormat="1" ht="21.95" customHeight="1">
      <c r="A127" s="35" t="s">
        <v>415</v>
      </c>
      <c r="B127" s="36" t="s">
        <v>416</v>
      </c>
      <c r="C127" s="37" t="s">
        <v>421</v>
      </c>
      <c r="D127" s="38" t="s">
        <v>422</v>
      </c>
      <c r="E127" s="39">
        <v>0</v>
      </c>
      <c r="F127" s="39">
        <v>0</v>
      </c>
      <c r="G127" s="39">
        <v>168</v>
      </c>
      <c r="H127" s="39">
        <v>2839.2</v>
      </c>
      <c r="I127" s="39">
        <v>0</v>
      </c>
      <c r="J127" s="39">
        <v>0</v>
      </c>
      <c r="K127" s="39">
        <v>0</v>
      </c>
      <c r="L127" s="39">
        <v>0</v>
      </c>
      <c r="M127" s="40" t="s">
        <v>23</v>
      </c>
      <c r="N127" s="39" t="s">
        <v>419</v>
      </c>
      <c r="O127" s="41" t="s">
        <v>423</v>
      </c>
      <c r="P127" s="65">
        <v>3007.2</v>
      </c>
    </row>
    <row r="128" spans="1:16" s="8" customFormat="1" ht="21.95" customHeight="1">
      <c r="A128" s="29" t="s">
        <v>415</v>
      </c>
      <c r="B128" s="30" t="s">
        <v>424</v>
      </c>
      <c r="C128" s="30" t="s">
        <v>425</v>
      </c>
      <c r="D128" s="31" t="s">
        <v>426</v>
      </c>
      <c r="E128" s="32">
        <v>0</v>
      </c>
      <c r="F128" s="32">
        <v>0</v>
      </c>
      <c r="G128" s="32">
        <v>92.4</v>
      </c>
      <c r="H128" s="32">
        <v>646.79999999999995</v>
      </c>
      <c r="I128" s="32">
        <v>0</v>
      </c>
      <c r="J128" s="32">
        <v>1117.2</v>
      </c>
      <c r="K128" s="32">
        <v>0</v>
      </c>
      <c r="L128" s="32">
        <v>336</v>
      </c>
      <c r="M128" s="33" t="s">
        <v>23</v>
      </c>
      <c r="N128" s="32" t="s">
        <v>427</v>
      </c>
      <c r="O128" s="34" t="s">
        <v>428</v>
      </c>
      <c r="P128" s="64">
        <v>2192.4</v>
      </c>
    </row>
    <row r="129" spans="1:16" s="8" customFormat="1" ht="21.95" customHeight="1">
      <c r="A129" s="35" t="s">
        <v>415</v>
      </c>
      <c r="B129" s="36" t="s">
        <v>429</v>
      </c>
      <c r="C129" s="37" t="s">
        <v>430</v>
      </c>
      <c r="D129" s="38" t="s">
        <v>431</v>
      </c>
      <c r="E129" s="39">
        <v>0</v>
      </c>
      <c r="F129" s="39">
        <v>0</v>
      </c>
      <c r="G129" s="39">
        <v>67.2</v>
      </c>
      <c r="H129" s="39">
        <v>663.6</v>
      </c>
      <c r="I129" s="39">
        <v>0</v>
      </c>
      <c r="J129" s="39">
        <v>1512</v>
      </c>
      <c r="K129" s="39">
        <v>0</v>
      </c>
      <c r="L129" s="39">
        <v>378</v>
      </c>
      <c r="M129" s="40" t="s">
        <v>23</v>
      </c>
      <c r="N129" s="39" t="s">
        <v>427</v>
      </c>
      <c r="O129" s="41" t="s">
        <v>432</v>
      </c>
      <c r="P129" s="65">
        <v>2620.8000000000002</v>
      </c>
    </row>
    <row r="130" spans="1:16" s="8" customFormat="1" ht="21.95" customHeight="1">
      <c r="A130" s="29" t="s">
        <v>415</v>
      </c>
      <c r="B130" s="30" t="s">
        <v>433</v>
      </c>
      <c r="C130" s="30" t="s">
        <v>434</v>
      </c>
      <c r="D130" s="31" t="s">
        <v>435</v>
      </c>
      <c r="E130" s="32">
        <v>0</v>
      </c>
      <c r="F130" s="32">
        <v>0</v>
      </c>
      <c r="G130" s="32">
        <v>0</v>
      </c>
      <c r="H130" s="32">
        <v>1260</v>
      </c>
      <c r="I130" s="32">
        <v>0</v>
      </c>
      <c r="J130" s="32">
        <v>621.6</v>
      </c>
      <c r="K130" s="32">
        <v>0</v>
      </c>
      <c r="L130" s="32">
        <v>0</v>
      </c>
      <c r="M130" s="33" t="s">
        <v>23</v>
      </c>
      <c r="N130" s="32" t="s">
        <v>427</v>
      </c>
      <c r="O130" s="34" t="s">
        <v>436</v>
      </c>
      <c r="P130" s="64">
        <v>1881.6</v>
      </c>
    </row>
    <row r="131" spans="1:16" s="8" customFormat="1" ht="21.95" customHeight="1">
      <c r="A131" s="35" t="s">
        <v>415</v>
      </c>
      <c r="B131" s="36" t="s">
        <v>437</v>
      </c>
      <c r="C131" s="37" t="s">
        <v>438</v>
      </c>
      <c r="D131" s="38" t="s">
        <v>439</v>
      </c>
      <c r="E131" s="39">
        <v>0</v>
      </c>
      <c r="F131" s="39">
        <v>0</v>
      </c>
      <c r="G131" s="39">
        <v>67.2</v>
      </c>
      <c r="H131" s="39">
        <v>0</v>
      </c>
      <c r="I131" s="39">
        <v>0</v>
      </c>
      <c r="J131" s="39">
        <v>0</v>
      </c>
      <c r="K131" s="39">
        <v>0</v>
      </c>
      <c r="L131" s="39">
        <v>0</v>
      </c>
      <c r="M131" s="40" t="s">
        <v>23</v>
      </c>
      <c r="N131" s="39" t="s">
        <v>427</v>
      </c>
      <c r="O131" s="41" t="s">
        <v>440</v>
      </c>
      <c r="P131" s="65">
        <v>67.2</v>
      </c>
    </row>
    <row r="132" spans="1:16" s="8" customFormat="1" ht="21.95" customHeight="1">
      <c r="A132" s="29" t="s">
        <v>415</v>
      </c>
      <c r="B132" s="30" t="s">
        <v>437</v>
      </c>
      <c r="C132" s="30" t="s">
        <v>441</v>
      </c>
      <c r="D132" s="31" t="s">
        <v>442</v>
      </c>
      <c r="E132" s="32">
        <v>0</v>
      </c>
      <c r="F132" s="32">
        <v>0</v>
      </c>
      <c r="G132" s="32">
        <v>151.19999999999999</v>
      </c>
      <c r="H132" s="32">
        <v>0</v>
      </c>
      <c r="I132" s="32">
        <v>0</v>
      </c>
      <c r="J132" s="32">
        <v>0</v>
      </c>
      <c r="K132" s="32">
        <v>0</v>
      </c>
      <c r="L132" s="32">
        <v>0</v>
      </c>
      <c r="M132" s="33" t="s">
        <v>23</v>
      </c>
      <c r="N132" s="32" t="s">
        <v>427</v>
      </c>
      <c r="O132" s="34" t="s">
        <v>443</v>
      </c>
      <c r="P132" s="64">
        <v>151.19999999999999</v>
      </c>
    </row>
    <row r="133" spans="1:16" s="8" customFormat="1" ht="21.95" customHeight="1">
      <c r="A133" s="35" t="s">
        <v>415</v>
      </c>
      <c r="B133" s="36" t="s">
        <v>437</v>
      </c>
      <c r="C133" s="37" t="s">
        <v>444</v>
      </c>
      <c r="D133" s="38" t="s">
        <v>445</v>
      </c>
      <c r="E133" s="39">
        <v>0</v>
      </c>
      <c r="F133" s="39">
        <v>0</v>
      </c>
      <c r="G133" s="39">
        <v>184.8</v>
      </c>
      <c r="H133" s="39">
        <v>4384.8</v>
      </c>
      <c r="I133" s="39">
        <v>0</v>
      </c>
      <c r="J133" s="39">
        <v>2595.6</v>
      </c>
      <c r="K133" s="39">
        <v>0</v>
      </c>
      <c r="L133" s="39">
        <v>0</v>
      </c>
      <c r="M133" s="40" t="s">
        <v>23</v>
      </c>
      <c r="N133" s="39" t="s">
        <v>427</v>
      </c>
      <c r="O133" s="41" t="s">
        <v>446</v>
      </c>
      <c r="P133" s="65">
        <v>7165.2000000000007</v>
      </c>
    </row>
    <row r="134" spans="1:16" s="8" customFormat="1" ht="21.95" customHeight="1">
      <c r="A134" s="29" t="s">
        <v>415</v>
      </c>
      <c r="B134" s="30" t="s">
        <v>437</v>
      </c>
      <c r="C134" s="30" t="s">
        <v>447</v>
      </c>
      <c r="D134" s="31" t="s">
        <v>448</v>
      </c>
      <c r="E134" s="32">
        <v>0</v>
      </c>
      <c r="F134" s="32">
        <v>151.19999999999999</v>
      </c>
      <c r="G134" s="32">
        <v>0</v>
      </c>
      <c r="H134" s="32">
        <v>0</v>
      </c>
      <c r="I134" s="32">
        <v>0</v>
      </c>
      <c r="J134" s="32">
        <v>0</v>
      </c>
      <c r="K134" s="32">
        <v>0</v>
      </c>
      <c r="L134" s="32">
        <v>562.79999999999995</v>
      </c>
      <c r="M134" s="33" t="s">
        <v>23</v>
      </c>
      <c r="N134" s="32" t="s">
        <v>427</v>
      </c>
      <c r="O134" s="34" t="s">
        <v>449</v>
      </c>
      <c r="P134" s="64">
        <v>714</v>
      </c>
    </row>
    <row r="135" spans="1:16" s="8" customFormat="1" ht="21.95" customHeight="1">
      <c r="A135" s="35" t="s">
        <v>415</v>
      </c>
      <c r="B135" s="36" t="s">
        <v>437</v>
      </c>
      <c r="C135" s="37" t="s">
        <v>450</v>
      </c>
      <c r="D135" s="38" t="s">
        <v>451</v>
      </c>
      <c r="E135" s="39">
        <v>0</v>
      </c>
      <c r="F135" s="39">
        <v>0</v>
      </c>
      <c r="G135" s="39">
        <v>151.19999999999999</v>
      </c>
      <c r="H135" s="39">
        <v>1083.5999999999999</v>
      </c>
      <c r="I135" s="39">
        <v>0</v>
      </c>
      <c r="J135" s="39">
        <v>3612</v>
      </c>
      <c r="K135" s="39">
        <v>0</v>
      </c>
      <c r="L135" s="39">
        <v>1436.4</v>
      </c>
      <c r="M135" s="40" t="s">
        <v>23</v>
      </c>
      <c r="N135" s="39" t="s">
        <v>427</v>
      </c>
      <c r="O135" s="41" t="s">
        <v>452</v>
      </c>
      <c r="P135" s="65">
        <v>6283.2000000000007</v>
      </c>
    </row>
    <row r="136" spans="1:16" s="8" customFormat="1" ht="21.95" customHeight="1">
      <c r="A136" s="29" t="s">
        <v>415</v>
      </c>
      <c r="B136" s="30" t="s">
        <v>437</v>
      </c>
      <c r="C136" s="30" t="s">
        <v>453</v>
      </c>
      <c r="D136" s="31" t="s">
        <v>454</v>
      </c>
      <c r="E136" s="32">
        <v>0</v>
      </c>
      <c r="F136" s="32">
        <v>0</v>
      </c>
      <c r="G136" s="32">
        <v>100.8</v>
      </c>
      <c r="H136" s="32">
        <v>2217.6</v>
      </c>
      <c r="I136" s="32">
        <v>0</v>
      </c>
      <c r="J136" s="32">
        <v>1335.6</v>
      </c>
      <c r="K136" s="32">
        <v>0</v>
      </c>
      <c r="L136" s="32">
        <v>999.6</v>
      </c>
      <c r="M136" s="33" t="s">
        <v>23</v>
      </c>
      <c r="N136" s="32" t="s">
        <v>427</v>
      </c>
      <c r="O136" s="34" t="s">
        <v>455</v>
      </c>
      <c r="P136" s="64">
        <v>4653.6000000000004</v>
      </c>
    </row>
    <row r="137" spans="1:16" s="8" customFormat="1" ht="21.95" customHeight="1">
      <c r="A137" s="35" t="s">
        <v>415</v>
      </c>
      <c r="B137" s="36" t="s">
        <v>437</v>
      </c>
      <c r="C137" s="37" t="s">
        <v>456</v>
      </c>
      <c r="D137" s="38" t="s">
        <v>457</v>
      </c>
      <c r="E137" s="39">
        <v>0</v>
      </c>
      <c r="F137" s="39">
        <v>0</v>
      </c>
      <c r="G137" s="39">
        <v>0</v>
      </c>
      <c r="H137" s="39">
        <v>848.4</v>
      </c>
      <c r="I137" s="39">
        <v>0</v>
      </c>
      <c r="J137" s="39">
        <v>0</v>
      </c>
      <c r="K137" s="39">
        <v>0</v>
      </c>
      <c r="L137" s="39">
        <v>0</v>
      </c>
      <c r="M137" s="40" t="s">
        <v>23</v>
      </c>
      <c r="N137" s="39" t="s">
        <v>458</v>
      </c>
      <c r="O137" s="41" t="s">
        <v>459</v>
      </c>
      <c r="P137" s="65">
        <v>848.4</v>
      </c>
    </row>
    <row r="138" spans="1:16" s="8" customFormat="1" ht="21.95" customHeight="1">
      <c r="A138" s="29" t="s">
        <v>415</v>
      </c>
      <c r="B138" s="30" t="s">
        <v>437</v>
      </c>
      <c r="C138" s="30" t="s">
        <v>460</v>
      </c>
      <c r="D138" s="31" t="s">
        <v>461</v>
      </c>
      <c r="E138" s="32">
        <v>0</v>
      </c>
      <c r="F138" s="32">
        <v>0</v>
      </c>
      <c r="G138" s="32">
        <v>0</v>
      </c>
      <c r="H138" s="32">
        <v>4208.3999999999996</v>
      </c>
      <c r="I138" s="32">
        <v>0</v>
      </c>
      <c r="J138" s="32">
        <v>0</v>
      </c>
      <c r="K138" s="32">
        <v>0</v>
      </c>
      <c r="L138" s="32">
        <v>0</v>
      </c>
      <c r="M138" s="33" t="s">
        <v>23</v>
      </c>
      <c r="N138" s="32" t="s">
        <v>427</v>
      </c>
      <c r="O138" s="34" t="s">
        <v>462</v>
      </c>
      <c r="P138" s="64">
        <v>4208.3999999999996</v>
      </c>
    </row>
    <row r="139" spans="1:16" s="8" customFormat="1" ht="21.95" customHeight="1">
      <c r="A139" s="35" t="s">
        <v>415</v>
      </c>
      <c r="B139" s="36" t="s">
        <v>437</v>
      </c>
      <c r="C139" s="37" t="s">
        <v>463</v>
      </c>
      <c r="D139" s="38" t="s">
        <v>464</v>
      </c>
      <c r="E139" s="39">
        <v>0</v>
      </c>
      <c r="F139" s="39">
        <v>0</v>
      </c>
      <c r="G139" s="39">
        <v>100.8</v>
      </c>
      <c r="H139" s="39">
        <v>957.6</v>
      </c>
      <c r="I139" s="39">
        <v>0</v>
      </c>
      <c r="J139" s="39">
        <v>0</v>
      </c>
      <c r="K139" s="39">
        <v>0</v>
      </c>
      <c r="L139" s="39">
        <v>0</v>
      </c>
      <c r="M139" s="40" t="s">
        <v>23</v>
      </c>
      <c r="N139" s="39" t="s">
        <v>458</v>
      </c>
      <c r="O139" s="41" t="s">
        <v>465</v>
      </c>
      <c r="P139" s="65">
        <v>1058.4000000000001</v>
      </c>
    </row>
    <row r="140" spans="1:16" s="8" customFormat="1" ht="21.95" customHeight="1">
      <c r="A140" s="29" t="s">
        <v>415</v>
      </c>
      <c r="B140" s="30" t="s">
        <v>466</v>
      </c>
      <c r="C140" s="30" t="s">
        <v>467</v>
      </c>
      <c r="D140" s="31" t="s">
        <v>468</v>
      </c>
      <c r="E140" s="32">
        <v>0</v>
      </c>
      <c r="F140" s="32">
        <v>0</v>
      </c>
      <c r="G140" s="32">
        <v>0</v>
      </c>
      <c r="H140" s="32">
        <v>2713.2</v>
      </c>
      <c r="I140" s="32">
        <v>0</v>
      </c>
      <c r="J140" s="32">
        <v>1428</v>
      </c>
      <c r="K140" s="32">
        <v>0</v>
      </c>
      <c r="L140" s="32">
        <v>134.4</v>
      </c>
      <c r="M140" s="33" t="s">
        <v>23</v>
      </c>
      <c r="N140" s="32" t="s">
        <v>469</v>
      </c>
      <c r="O140" s="34" t="s">
        <v>470</v>
      </c>
      <c r="P140" s="64">
        <v>4275.5999999999995</v>
      </c>
    </row>
    <row r="141" spans="1:16" s="8" customFormat="1" ht="21.95" customHeight="1">
      <c r="A141" s="35" t="s">
        <v>415</v>
      </c>
      <c r="B141" s="36" t="s">
        <v>471</v>
      </c>
      <c r="C141" s="37" t="s">
        <v>472</v>
      </c>
      <c r="D141" s="38" t="s">
        <v>473</v>
      </c>
      <c r="E141" s="39">
        <v>0</v>
      </c>
      <c r="F141" s="39">
        <v>0</v>
      </c>
      <c r="G141" s="39">
        <v>0</v>
      </c>
      <c r="H141" s="39">
        <v>1562.4</v>
      </c>
      <c r="I141" s="39">
        <v>0</v>
      </c>
      <c r="J141" s="39">
        <v>949.2</v>
      </c>
      <c r="K141" s="39">
        <v>0</v>
      </c>
      <c r="L141" s="39">
        <v>0</v>
      </c>
      <c r="M141" s="40" t="s">
        <v>23</v>
      </c>
      <c r="N141" s="39" t="s">
        <v>427</v>
      </c>
      <c r="O141" s="41" t="s">
        <v>474</v>
      </c>
      <c r="P141" s="65">
        <v>2511.6000000000004</v>
      </c>
    </row>
    <row r="142" spans="1:16" s="8" customFormat="1" ht="21.95" customHeight="1">
      <c r="A142" s="29" t="s">
        <v>415</v>
      </c>
      <c r="B142" s="30" t="s">
        <v>475</v>
      </c>
      <c r="C142" s="30" t="s">
        <v>476</v>
      </c>
      <c r="D142" s="31" t="s">
        <v>477</v>
      </c>
      <c r="E142" s="32">
        <v>0</v>
      </c>
      <c r="F142" s="32">
        <v>0</v>
      </c>
      <c r="G142" s="32">
        <v>100.8</v>
      </c>
      <c r="H142" s="32">
        <v>1772.4</v>
      </c>
      <c r="I142" s="32">
        <v>0</v>
      </c>
      <c r="J142" s="32">
        <v>1747.2</v>
      </c>
      <c r="K142" s="32">
        <v>0</v>
      </c>
      <c r="L142" s="32">
        <v>0</v>
      </c>
      <c r="M142" s="33" t="s">
        <v>478</v>
      </c>
      <c r="N142" s="32" t="s">
        <v>479</v>
      </c>
      <c r="O142" s="34" t="s">
        <v>480</v>
      </c>
      <c r="P142" s="64">
        <v>3620.4</v>
      </c>
    </row>
    <row r="143" spans="1:16" s="8" customFormat="1" ht="21.95" customHeight="1">
      <c r="A143" s="35" t="s">
        <v>415</v>
      </c>
      <c r="B143" s="36" t="s">
        <v>481</v>
      </c>
      <c r="C143" s="37" t="s">
        <v>482</v>
      </c>
      <c r="D143" s="38" t="s">
        <v>483</v>
      </c>
      <c r="E143" s="39">
        <v>0</v>
      </c>
      <c r="F143" s="39">
        <v>0</v>
      </c>
      <c r="G143" s="39">
        <v>176.4</v>
      </c>
      <c r="H143" s="39">
        <v>2167.1999999999998</v>
      </c>
      <c r="I143" s="39">
        <v>0</v>
      </c>
      <c r="J143" s="39">
        <v>1486.8</v>
      </c>
      <c r="K143" s="39">
        <v>0</v>
      </c>
      <c r="L143" s="39">
        <v>0</v>
      </c>
      <c r="M143" s="40" t="s">
        <v>23</v>
      </c>
      <c r="N143" s="39" t="s">
        <v>427</v>
      </c>
      <c r="O143" s="41" t="s">
        <v>484</v>
      </c>
      <c r="P143" s="65">
        <v>3830.3999999999996</v>
      </c>
    </row>
    <row r="144" spans="1:16" s="8" customFormat="1" ht="21.95" customHeight="1">
      <c r="A144" s="29" t="s">
        <v>415</v>
      </c>
      <c r="B144" s="30" t="s">
        <v>485</v>
      </c>
      <c r="C144" s="30" t="s">
        <v>486</v>
      </c>
      <c r="D144" s="31" t="s">
        <v>487</v>
      </c>
      <c r="E144" s="32">
        <v>0</v>
      </c>
      <c r="F144" s="32">
        <v>0</v>
      </c>
      <c r="G144" s="32">
        <v>0</v>
      </c>
      <c r="H144" s="32">
        <v>1394.4</v>
      </c>
      <c r="I144" s="32">
        <v>0</v>
      </c>
      <c r="J144" s="32">
        <v>638.4</v>
      </c>
      <c r="K144" s="32">
        <v>0</v>
      </c>
      <c r="L144" s="32">
        <v>0</v>
      </c>
      <c r="M144" s="33" t="s">
        <v>23</v>
      </c>
      <c r="N144" s="32" t="s">
        <v>427</v>
      </c>
      <c r="O144" s="34" t="s">
        <v>488</v>
      </c>
      <c r="P144" s="64">
        <v>2032.8000000000002</v>
      </c>
    </row>
    <row r="145" spans="1:16" s="8" customFormat="1" ht="21.95" customHeight="1">
      <c r="A145" s="35" t="s">
        <v>489</v>
      </c>
      <c r="B145" s="36" t="s">
        <v>490</v>
      </c>
      <c r="C145" s="37" t="s">
        <v>491</v>
      </c>
      <c r="D145" s="38" t="s">
        <v>492</v>
      </c>
      <c r="E145" s="39">
        <v>0</v>
      </c>
      <c r="F145" s="39">
        <v>0</v>
      </c>
      <c r="G145" s="39">
        <v>151.19999999999999</v>
      </c>
      <c r="H145" s="39">
        <v>2721.6</v>
      </c>
      <c r="I145" s="39">
        <v>0</v>
      </c>
      <c r="J145" s="39">
        <v>2083.1999999999998</v>
      </c>
      <c r="K145" s="39">
        <v>0</v>
      </c>
      <c r="L145" s="39">
        <v>168</v>
      </c>
      <c r="M145" s="40" t="s">
        <v>23</v>
      </c>
      <c r="N145" s="39" t="s">
        <v>493</v>
      </c>
      <c r="O145" s="41" t="s">
        <v>494</v>
      </c>
      <c r="P145" s="65">
        <v>5124</v>
      </c>
    </row>
    <row r="146" spans="1:16" s="8" customFormat="1" ht="21.95" customHeight="1">
      <c r="A146" s="29" t="s">
        <v>489</v>
      </c>
      <c r="B146" s="30" t="s">
        <v>490</v>
      </c>
      <c r="C146" s="30" t="s">
        <v>495</v>
      </c>
      <c r="D146" s="31" t="s">
        <v>496</v>
      </c>
      <c r="E146" s="32">
        <v>0</v>
      </c>
      <c r="F146" s="32">
        <v>0</v>
      </c>
      <c r="G146" s="32">
        <v>134.4</v>
      </c>
      <c r="H146" s="32">
        <v>0</v>
      </c>
      <c r="I146" s="32">
        <v>0</v>
      </c>
      <c r="J146" s="32">
        <v>0</v>
      </c>
      <c r="K146" s="32">
        <v>0</v>
      </c>
      <c r="L146" s="32">
        <v>0</v>
      </c>
      <c r="M146" s="33" t="s">
        <v>23</v>
      </c>
      <c r="N146" s="32" t="s">
        <v>493</v>
      </c>
      <c r="O146" s="34" t="s">
        <v>497</v>
      </c>
      <c r="P146" s="64">
        <v>134.4</v>
      </c>
    </row>
    <row r="147" spans="1:16" s="8" customFormat="1" ht="21.95" customHeight="1">
      <c r="A147" s="35" t="s">
        <v>489</v>
      </c>
      <c r="B147" s="36" t="s">
        <v>498</v>
      </c>
      <c r="C147" s="37" t="s">
        <v>499</v>
      </c>
      <c r="D147" s="38" t="s">
        <v>500</v>
      </c>
      <c r="E147" s="39">
        <v>0</v>
      </c>
      <c r="F147" s="39">
        <v>0</v>
      </c>
      <c r="G147" s="39">
        <v>134.4</v>
      </c>
      <c r="H147" s="39">
        <v>3032.4</v>
      </c>
      <c r="I147" s="39">
        <v>0</v>
      </c>
      <c r="J147" s="39">
        <v>1453.2</v>
      </c>
      <c r="K147" s="39">
        <v>0</v>
      </c>
      <c r="L147" s="39">
        <v>176.4</v>
      </c>
      <c r="M147" s="40" t="s">
        <v>23</v>
      </c>
      <c r="N147" s="39" t="s">
        <v>493</v>
      </c>
      <c r="O147" s="41" t="s">
        <v>501</v>
      </c>
      <c r="P147" s="65">
        <v>4796.3999999999996</v>
      </c>
    </row>
    <row r="148" spans="1:16" s="8" customFormat="1" ht="21.95" customHeight="1">
      <c r="A148" s="29" t="s">
        <v>489</v>
      </c>
      <c r="B148" s="30" t="s">
        <v>502</v>
      </c>
      <c r="C148" s="30" t="s">
        <v>503</v>
      </c>
      <c r="D148" s="31" t="s">
        <v>504</v>
      </c>
      <c r="E148" s="32">
        <v>0</v>
      </c>
      <c r="F148" s="32">
        <v>0</v>
      </c>
      <c r="G148" s="32">
        <v>0</v>
      </c>
      <c r="H148" s="32">
        <v>806.4</v>
      </c>
      <c r="I148" s="32">
        <v>0</v>
      </c>
      <c r="J148" s="32">
        <v>0</v>
      </c>
      <c r="K148" s="32">
        <v>0</v>
      </c>
      <c r="L148" s="32">
        <v>0</v>
      </c>
      <c r="M148" s="33" t="s">
        <v>23</v>
      </c>
      <c r="N148" s="32" t="s">
        <v>493</v>
      </c>
      <c r="O148" s="34" t="s">
        <v>505</v>
      </c>
      <c r="P148" s="64">
        <v>806.4</v>
      </c>
    </row>
    <row r="149" spans="1:16" s="8" customFormat="1" ht="21.95" customHeight="1">
      <c r="A149" s="35" t="s">
        <v>489</v>
      </c>
      <c r="B149" s="36" t="s">
        <v>502</v>
      </c>
      <c r="C149" s="37" t="s">
        <v>506</v>
      </c>
      <c r="D149" s="38" t="s">
        <v>507</v>
      </c>
      <c r="E149" s="39">
        <v>0</v>
      </c>
      <c r="F149" s="39">
        <v>0</v>
      </c>
      <c r="G149" s="39">
        <v>0</v>
      </c>
      <c r="H149" s="39">
        <v>8416.7999999999993</v>
      </c>
      <c r="I149" s="39">
        <v>0</v>
      </c>
      <c r="J149" s="39">
        <v>2150.4</v>
      </c>
      <c r="K149" s="39">
        <v>0</v>
      </c>
      <c r="L149" s="39">
        <v>0</v>
      </c>
      <c r="M149" s="40" t="s">
        <v>23</v>
      </c>
      <c r="N149" s="39" t="s">
        <v>493</v>
      </c>
      <c r="O149" s="41" t="s">
        <v>508</v>
      </c>
      <c r="P149" s="65">
        <v>10567.199999999999</v>
      </c>
    </row>
    <row r="150" spans="1:16" s="8" customFormat="1" ht="21.95" customHeight="1">
      <c r="A150" s="29" t="s">
        <v>489</v>
      </c>
      <c r="B150" s="30" t="s">
        <v>502</v>
      </c>
      <c r="C150" s="30" t="s">
        <v>509</v>
      </c>
      <c r="D150" s="31" t="s">
        <v>510</v>
      </c>
      <c r="E150" s="32">
        <v>0</v>
      </c>
      <c r="F150" s="32">
        <v>0</v>
      </c>
      <c r="G150" s="32">
        <v>0</v>
      </c>
      <c r="H150" s="32">
        <v>1125.5999999999999</v>
      </c>
      <c r="I150" s="32">
        <v>0</v>
      </c>
      <c r="J150" s="32">
        <v>243.6</v>
      </c>
      <c r="K150" s="32">
        <v>0</v>
      </c>
      <c r="L150" s="32">
        <v>0</v>
      </c>
      <c r="M150" s="33" t="s">
        <v>23</v>
      </c>
      <c r="N150" s="32" t="s">
        <v>493</v>
      </c>
      <c r="O150" s="34" t="s">
        <v>511</v>
      </c>
      <c r="P150" s="64">
        <v>1369.1999999999998</v>
      </c>
    </row>
    <row r="151" spans="1:16" s="8" customFormat="1" ht="21.95" customHeight="1">
      <c r="A151" s="35" t="s">
        <v>489</v>
      </c>
      <c r="B151" s="36" t="s">
        <v>502</v>
      </c>
      <c r="C151" s="37" t="s">
        <v>512</v>
      </c>
      <c r="D151" s="38" t="s">
        <v>513</v>
      </c>
      <c r="E151" s="39">
        <v>0</v>
      </c>
      <c r="F151" s="39">
        <v>8.4</v>
      </c>
      <c r="G151" s="39">
        <v>0</v>
      </c>
      <c r="H151" s="39">
        <v>109.2</v>
      </c>
      <c r="I151" s="39">
        <v>0</v>
      </c>
      <c r="J151" s="39">
        <v>0</v>
      </c>
      <c r="K151" s="39">
        <v>0</v>
      </c>
      <c r="L151" s="39">
        <v>512.4</v>
      </c>
      <c r="M151" s="40" t="s">
        <v>23</v>
      </c>
      <c r="N151" s="39" t="s">
        <v>493</v>
      </c>
      <c r="O151" s="41" t="s">
        <v>514</v>
      </c>
      <c r="P151" s="65">
        <v>630</v>
      </c>
    </row>
    <row r="152" spans="1:16" s="8" customFormat="1" ht="21.95" customHeight="1">
      <c r="A152" s="29" t="s">
        <v>489</v>
      </c>
      <c r="B152" s="30" t="s">
        <v>502</v>
      </c>
      <c r="C152" s="30" t="s">
        <v>515</v>
      </c>
      <c r="D152" s="31" t="s">
        <v>516</v>
      </c>
      <c r="E152" s="32">
        <v>0</v>
      </c>
      <c r="F152" s="32">
        <v>0</v>
      </c>
      <c r="G152" s="32">
        <v>0</v>
      </c>
      <c r="H152" s="32">
        <v>2242.8000000000002</v>
      </c>
      <c r="I152" s="32">
        <v>0</v>
      </c>
      <c r="J152" s="32">
        <v>2116.8000000000002</v>
      </c>
      <c r="K152" s="32">
        <v>0</v>
      </c>
      <c r="L152" s="32">
        <v>1604.4</v>
      </c>
      <c r="M152" s="33" t="s">
        <v>23</v>
      </c>
      <c r="N152" s="32" t="s">
        <v>493</v>
      </c>
      <c r="O152" s="34" t="s">
        <v>517</v>
      </c>
      <c r="P152" s="64">
        <v>5964</v>
      </c>
    </row>
    <row r="153" spans="1:16" s="8" customFormat="1" ht="21.95" customHeight="1">
      <c r="A153" s="35" t="s">
        <v>489</v>
      </c>
      <c r="B153" s="36" t="s">
        <v>502</v>
      </c>
      <c r="C153" s="37" t="s">
        <v>518</v>
      </c>
      <c r="D153" s="38" t="s">
        <v>519</v>
      </c>
      <c r="E153" s="39">
        <v>0</v>
      </c>
      <c r="F153" s="39">
        <v>0</v>
      </c>
      <c r="G153" s="39">
        <v>210</v>
      </c>
      <c r="H153" s="39">
        <v>3183.6</v>
      </c>
      <c r="I153" s="39">
        <v>0</v>
      </c>
      <c r="J153" s="39">
        <v>0</v>
      </c>
      <c r="K153" s="39">
        <v>0</v>
      </c>
      <c r="L153" s="39">
        <v>0</v>
      </c>
      <c r="M153" s="40" t="s">
        <v>23</v>
      </c>
      <c r="N153" s="39" t="s">
        <v>493</v>
      </c>
      <c r="O153" s="41" t="s">
        <v>520</v>
      </c>
      <c r="P153" s="65">
        <v>3393.6</v>
      </c>
    </row>
    <row r="154" spans="1:16" s="8" customFormat="1" ht="21.95" customHeight="1">
      <c r="A154" s="29" t="s">
        <v>489</v>
      </c>
      <c r="B154" s="30" t="s">
        <v>521</v>
      </c>
      <c r="C154" s="30" t="s">
        <v>522</v>
      </c>
      <c r="D154" s="31" t="s">
        <v>523</v>
      </c>
      <c r="E154" s="32">
        <v>0</v>
      </c>
      <c r="F154" s="32">
        <v>0</v>
      </c>
      <c r="G154" s="32">
        <v>0</v>
      </c>
      <c r="H154" s="32">
        <v>1696.8</v>
      </c>
      <c r="I154" s="32">
        <v>0</v>
      </c>
      <c r="J154" s="32">
        <v>949.2</v>
      </c>
      <c r="K154" s="32">
        <v>0</v>
      </c>
      <c r="L154" s="32">
        <v>0</v>
      </c>
      <c r="M154" s="33" t="s">
        <v>23</v>
      </c>
      <c r="N154" s="32" t="s">
        <v>493</v>
      </c>
      <c r="O154" s="34" t="s">
        <v>524</v>
      </c>
      <c r="P154" s="64">
        <v>2646</v>
      </c>
    </row>
    <row r="155" spans="1:16" s="8" customFormat="1" ht="21.95" customHeight="1">
      <c r="A155" s="35" t="s">
        <v>489</v>
      </c>
      <c r="B155" s="36" t="s">
        <v>525</v>
      </c>
      <c r="C155" s="37" t="s">
        <v>526</v>
      </c>
      <c r="D155" s="38" t="s">
        <v>527</v>
      </c>
      <c r="E155" s="39">
        <v>0</v>
      </c>
      <c r="F155" s="39">
        <v>0</v>
      </c>
      <c r="G155" s="39">
        <v>0</v>
      </c>
      <c r="H155" s="39">
        <v>2041.2</v>
      </c>
      <c r="I155" s="39">
        <v>0</v>
      </c>
      <c r="J155" s="39">
        <v>1436.4</v>
      </c>
      <c r="K155" s="39">
        <v>0</v>
      </c>
      <c r="L155" s="39">
        <v>0</v>
      </c>
      <c r="M155" s="40" t="s">
        <v>23</v>
      </c>
      <c r="N155" s="39" t="s">
        <v>528</v>
      </c>
      <c r="O155" s="41" t="s">
        <v>529</v>
      </c>
      <c r="P155" s="65">
        <v>3477.6000000000004</v>
      </c>
    </row>
    <row r="156" spans="1:16" s="8" customFormat="1" ht="21.95" customHeight="1">
      <c r="A156" s="29" t="s">
        <v>489</v>
      </c>
      <c r="B156" s="30" t="s">
        <v>525</v>
      </c>
      <c r="C156" s="30" t="s">
        <v>530</v>
      </c>
      <c r="D156" s="31" t="s">
        <v>531</v>
      </c>
      <c r="E156" s="32">
        <v>0</v>
      </c>
      <c r="F156" s="32">
        <v>0</v>
      </c>
      <c r="G156" s="32">
        <v>0</v>
      </c>
      <c r="H156" s="32">
        <v>697.2</v>
      </c>
      <c r="I156" s="32">
        <v>0</v>
      </c>
      <c r="J156" s="32">
        <v>176.4</v>
      </c>
      <c r="K156" s="32">
        <v>0</v>
      </c>
      <c r="L156" s="32">
        <v>0</v>
      </c>
      <c r="M156" s="33" t="s">
        <v>23</v>
      </c>
      <c r="N156" s="32" t="s">
        <v>493</v>
      </c>
      <c r="O156" s="34" t="s">
        <v>532</v>
      </c>
      <c r="P156" s="64">
        <v>873.6</v>
      </c>
    </row>
    <row r="157" spans="1:16" s="8" customFormat="1" ht="21.95" customHeight="1">
      <c r="A157" s="35" t="s">
        <v>489</v>
      </c>
      <c r="B157" s="36" t="s">
        <v>525</v>
      </c>
      <c r="C157" s="37" t="s">
        <v>533</v>
      </c>
      <c r="D157" s="38" t="s">
        <v>534</v>
      </c>
      <c r="E157" s="39">
        <v>0</v>
      </c>
      <c r="F157" s="39">
        <v>0</v>
      </c>
      <c r="G157" s="39">
        <v>193.2</v>
      </c>
      <c r="H157" s="39">
        <v>1873.2</v>
      </c>
      <c r="I157" s="39">
        <v>0</v>
      </c>
      <c r="J157" s="39">
        <v>0</v>
      </c>
      <c r="K157" s="39">
        <v>0</v>
      </c>
      <c r="L157" s="39">
        <v>0</v>
      </c>
      <c r="M157" s="40" t="s">
        <v>23</v>
      </c>
      <c r="N157" s="39" t="s">
        <v>528</v>
      </c>
      <c r="O157" s="41" t="s">
        <v>535</v>
      </c>
      <c r="P157" s="65">
        <v>2066.4</v>
      </c>
    </row>
    <row r="158" spans="1:16" s="8" customFormat="1" ht="21.95" customHeight="1">
      <c r="A158" s="29" t="s">
        <v>489</v>
      </c>
      <c r="B158" s="30" t="s">
        <v>536</v>
      </c>
      <c r="C158" s="30" t="s">
        <v>537</v>
      </c>
      <c r="D158" s="31" t="s">
        <v>538</v>
      </c>
      <c r="E158" s="32">
        <v>0</v>
      </c>
      <c r="F158" s="32">
        <v>0</v>
      </c>
      <c r="G158" s="32">
        <v>126</v>
      </c>
      <c r="H158" s="32">
        <v>1982.4</v>
      </c>
      <c r="I158" s="32">
        <v>0</v>
      </c>
      <c r="J158" s="32">
        <v>1159.2</v>
      </c>
      <c r="K158" s="32">
        <v>0</v>
      </c>
      <c r="L158" s="32">
        <v>0</v>
      </c>
      <c r="M158" s="33" t="s">
        <v>23</v>
      </c>
      <c r="N158" s="32" t="s">
        <v>493</v>
      </c>
      <c r="O158" s="34" t="s">
        <v>539</v>
      </c>
      <c r="P158" s="64">
        <v>3267.6000000000004</v>
      </c>
    </row>
    <row r="159" spans="1:16" s="8" customFormat="1" ht="21.95" customHeight="1">
      <c r="A159" s="35" t="s">
        <v>489</v>
      </c>
      <c r="B159" s="36" t="s">
        <v>540</v>
      </c>
      <c r="C159" s="37" t="s">
        <v>541</v>
      </c>
      <c r="D159" s="38" t="s">
        <v>542</v>
      </c>
      <c r="E159" s="39">
        <v>0</v>
      </c>
      <c r="F159" s="39">
        <v>0</v>
      </c>
      <c r="G159" s="39">
        <v>58.8</v>
      </c>
      <c r="H159" s="39">
        <v>1201.2</v>
      </c>
      <c r="I159" s="39">
        <v>0</v>
      </c>
      <c r="J159" s="39">
        <v>663.6</v>
      </c>
      <c r="K159" s="39">
        <v>0</v>
      </c>
      <c r="L159" s="39">
        <v>0</v>
      </c>
      <c r="M159" s="40" t="s">
        <v>23</v>
      </c>
      <c r="N159" s="39" t="s">
        <v>493</v>
      </c>
      <c r="O159" s="41" t="s">
        <v>543</v>
      </c>
      <c r="P159" s="65">
        <v>1923.6</v>
      </c>
    </row>
    <row r="160" spans="1:16" s="8" customFormat="1" ht="21.95" customHeight="1">
      <c r="A160" s="29" t="s">
        <v>489</v>
      </c>
      <c r="B160" s="30" t="s">
        <v>544</v>
      </c>
      <c r="C160" s="30" t="s">
        <v>545</v>
      </c>
      <c r="D160" s="31" t="s">
        <v>546</v>
      </c>
      <c r="E160" s="32">
        <v>0</v>
      </c>
      <c r="F160" s="32">
        <v>0</v>
      </c>
      <c r="G160" s="32">
        <v>0</v>
      </c>
      <c r="H160" s="32">
        <v>3855.6</v>
      </c>
      <c r="I160" s="32">
        <v>0</v>
      </c>
      <c r="J160" s="32">
        <v>2301.6</v>
      </c>
      <c r="K160" s="32">
        <v>0</v>
      </c>
      <c r="L160" s="32">
        <v>1562.4</v>
      </c>
      <c r="M160" s="33" t="s">
        <v>23</v>
      </c>
      <c r="N160" s="32" t="s">
        <v>528</v>
      </c>
      <c r="O160" s="34" t="s">
        <v>547</v>
      </c>
      <c r="P160" s="64">
        <v>7719.6</v>
      </c>
    </row>
    <row r="161" spans="1:16" s="8" customFormat="1" ht="21.95" customHeight="1">
      <c r="A161" s="35" t="s">
        <v>489</v>
      </c>
      <c r="B161" s="36" t="s">
        <v>544</v>
      </c>
      <c r="C161" s="37" t="s">
        <v>548</v>
      </c>
      <c r="D161" s="38" t="s">
        <v>549</v>
      </c>
      <c r="E161" s="39">
        <v>0</v>
      </c>
      <c r="F161" s="39">
        <v>0</v>
      </c>
      <c r="G161" s="39">
        <v>42</v>
      </c>
      <c r="H161" s="39">
        <v>0</v>
      </c>
      <c r="I161" s="39">
        <v>0</v>
      </c>
      <c r="J161" s="39">
        <v>0</v>
      </c>
      <c r="K161" s="39">
        <v>0</v>
      </c>
      <c r="L161" s="39">
        <v>0</v>
      </c>
      <c r="M161" s="40" t="s">
        <v>23</v>
      </c>
      <c r="N161" s="39" t="s">
        <v>528</v>
      </c>
      <c r="O161" s="41" t="s">
        <v>550</v>
      </c>
      <c r="P161" s="65">
        <v>42</v>
      </c>
    </row>
    <row r="162" spans="1:16" s="8" customFormat="1" ht="21.95" customHeight="1">
      <c r="A162" s="29" t="s">
        <v>489</v>
      </c>
      <c r="B162" s="30" t="s">
        <v>544</v>
      </c>
      <c r="C162" s="30" t="s">
        <v>551</v>
      </c>
      <c r="D162" s="31" t="s">
        <v>552</v>
      </c>
      <c r="E162" s="32">
        <v>0</v>
      </c>
      <c r="F162" s="32">
        <v>0</v>
      </c>
      <c r="G162" s="32">
        <v>84</v>
      </c>
      <c r="H162" s="32">
        <v>3502.8</v>
      </c>
      <c r="I162" s="32">
        <v>0</v>
      </c>
      <c r="J162" s="32">
        <v>0</v>
      </c>
      <c r="K162" s="32">
        <v>0</v>
      </c>
      <c r="L162" s="32">
        <v>0</v>
      </c>
      <c r="M162" s="33" t="s">
        <v>23</v>
      </c>
      <c r="N162" s="32" t="s">
        <v>528</v>
      </c>
      <c r="O162" s="34" t="s">
        <v>553</v>
      </c>
      <c r="P162" s="64">
        <v>3586.8</v>
      </c>
    </row>
    <row r="163" spans="1:16" s="8" customFormat="1" ht="21.95" customHeight="1">
      <c r="A163" s="35" t="s">
        <v>489</v>
      </c>
      <c r="B163" s="36" t="s">
        <v>554</v>
      </c>
      <c r="C163" s="37" t="s">
        <v>555</v>
      </c>
      <c r="D163" s="38" t="s">
        <v>556</v>
      </c>
      <c r="E163" s="39">
        <v>0</v>
      </c>
      <c r="F163" s="39">
        <v>0</v>
      </c>
      <c r="G163" s="39">
        <v>67.2</v>
      </c>
      <c r="H163" s="39">
        <v>1251.5999999999999</v>
      </c>
      <c r="I163" s="39">
        <v>0</v>
      </c>
      <c r="J163" s="39">
        <v>495.6</v>
      </c>
      <c r="K163" s="39">
        <v>0</v>
      </c>
      <c r="L163" s="39">
        <v>411.6</v>
      </c>
      <c r="M163" s="40" t="s">
        <v>23</v>
      </c>
      <c r="N163" s="39" t="s">
        <v>493</v>
      </c>
      <c r="O163" s="41" t="s">
        <v>557</v>
      </c>
      <c r="P163" s="65">
        <v>2226</v>
      </c>
    </row>
    <row r="164" spans="1:16" s="8" customFormat="1" ht="21.95" customHeight="1">
      <c r="A164" s="29" t="s">
        <v>558</v>
      </c>
      <c r="B164" s="30" t="s">
        <v>559</v>
      </c>
      <c r="C164" s="30" t="s">
        <v>560</v>
      </c>
      <c r="D164" s="31" t="s">
        <v>561</v>
      </c>
      <c r="E164" s="32">
        <v>0</v>
      </c>
      <c r="F164" s="32">
        <v>0</v>
      </c>
      <c r="G164" s="32">
        <v>142.80000000000001</v>
      </c>
      <c r="H164" s="32">
        <v>1159.2</v>
      </c>
      <c r="I164" s="32">
        <v>0</v>
      </c>
      <c r="J164" s="32">
        <v>2436</v>
      </c>
      <c r="K164" s="32">
        <v>0</v>
      </c>
      <c r="L164" s="32">
        <v>957.6</v>
      </c>
      <c r="M164" s="33" t="s">
        <v>23</v>
      </c>
      <c r="N164" s="32" t="s">
        <v>562</v>
      </c>
      <c r="O164" s="34" t="s">
        <v>563</v>
      </c>
      <c r="P164" s="64">
        <v>4695.6000000000004</v>
      </c>
    </row>
    <row r="165" spans="1:16" s="8" customFormat="1" ht="21.95" customHeight="1">
      <c r="A165" s="35" t="s">
        <v>558</v>
      </c>
      <c r="B165" s="36" t="s">
        <v>559</v>
      </c>
      <c r="C165" s="37" t="s">
        <v>564</v>
      </c>
      <c r="D165" s="38" t="s">
        <v>565</v>
      </c>
      <c r="E165" s="39">
        <v>10.4</v>
      </c>
      <c r="F165" s="39">
        <v>84</v>
      </c>
      <c r="G165" s="39">
        <v>92.4</v>
      </c>
      <c r="H165" s="39">
        <v>0</v>
      </c>
      <c r="I165" s="39">
        <v>0</v>
      </c>
      <c r="J165" s="39">
        <v>0</v>
      </c>
      <c r="K165" s="39">
        <v>0</v>
      </c>
      <c r="L165" s="39">
        <v>730.8</v>
      </c>
      <c r="M165" s="40" t="s">
        <v>23</v>
      </c>
      <c r="N165" s="39" t="s">
        <v>562</v>
      </c>
      <c r="O165" s="41" t="s">
        <v>566</v>
      </c>
      <c r="P165" s="65">
        <v>917.59999999999991</v>
      </c>
    </row>
    <row r="166" spans="1:16" s="8" customFormat="1" ht="21.95" customHeight="1">
      <c r="A166" s="29" t="s">
        <v>558</v>
      </c>
      <c r="B166" s="30" t="s">
        <v>559</v>
      </c>
      <c r="C166" s="30" t="s">
        <v>567</v>
      </c>
      <c r="D166" s="31" t="s">
        <v>568</v>
      </c>
      <c r="E166" s="32">
        <v>0</v>
      </c>
      <c r="F166" s="32">
        <v>0</v>
      </c>
      <c r="G166" s="32">
        <v>126</v>
      </c>
      <c r="H166" s="32">
        <v>2755.2</v>
      </c>
      <c r="I166" s="32">
        <v>0</v>
      </c>
      <c r="J166" s="32">
        <v>0</v>
      </c>
      <c r="K166" s="32">
        <v>0</v>
      </c>
      <c r="L166" s="32">
        <v>0</v>
      </c>
      <c r="M166" s="33" t="s">
        <v>23</v>
      </c>
      <c r="N166" s="32" t="s">
        <v>562</v>
      </c>
      <c r="O166" s="34" t="s">
        <v>569</v>
      </c>
      <c r="P166" s="64">
        <v>2881.2</v>
      </c>
    </row>
    <row r="167" spans="1:16" s="8" customFormat="1" ht="21.95" customHeight="1">
      <c r="A167" s="35" t="s">
        <v>558</v>
      </c>
      <c r="B167" s="36" t="s">
        <v>559</v>
      </c>
      <c r="C167" s="37" t="s">
        <v>570</v>
      </c>
      <c r="D167" s="38" t="s">
        <v>571</v>
      </c>
      <c r="E167" s="39">
        <v>0</v>
      </c>
      <c r="F167" s="39">
        <v>0</v>
      </c>
      <c r="G167" s="39">
        <v>0</v>
      </c>
      <c r="H167" s="39">
        <v>369.6</v>
      </c>
      <c r="I167" s="39">
        <v>0</v>
      </c>
      <c r="J167" s="39">
        <v>218.4</v>
      </c>
      <c r="K167" s="39">
        <v>0</v>
      </c>
      <c r="L167" s="39">
        <v>134.4</v>
      </c>
      <c r="M167" s="40" t="s">
        <v>23</v>
      </c>
      <c r="N167" s="39" t="s">
        <v>562</v>
      </c>
      <c r="O167" s="41" t="s">
        <v>572</v>
      </c>
      <c r="P167" s="65">
        <v>722.4</v>
      </c>
    </row>
    <row r="168" spans="1:16" s="8" customFormat="1" ht="21.95" customHeight="1">
      <c r="A168" s="29" t="s">
        <v>558</v>
      </c>
      <c r="B168" s="30" t="s">
        <v>573</v>
      </c>
      <c r="C168" s="30" t="s">
        <v>574</v>
      </c>
      <c r="D168" s="31" t="s">
        <v>575</v>
      </c>
      <c r="E168" s="32">
        <v>0</v>
      </c>
      <c r="F168" s="32">
        <v>0</v>
      </c>
      <c r="G168" s="32">
        <v>0</v>
      </c>
      <c r="H168" s="32">
        <v>932.4</v>
      </c>
      <c r="I168" s="32">
        <v>0</v>
      </c>
      <c r="J168" s="32">
        <v>1957.2</v>
      </c>
      <c r="K168" s="32">
        <v>0</v>
      </c>
      <c r="L168" s="32">
        <v>386.4</v>
      </c>
      <c r="M168" s="33" t="s">
        <v>23</v>
      </c>
      <c r="N168" s="32" t="s">
        <v>469</v>
      </c>
      <c r="O168" s="34" t="s">
        <v>576</v>
      </c>
      <c r="P168" s="64">
        <v>3276</v>
      </c>
    </row>
    <row r="169" spans="1:16" s="8" customFormat="1" ht="21.95" customHeight="1">
      <c r="A169" s="35" t="s">
        <v>558</v>
      </c>
      <c r="B169" s="36" t="s">
        <v>573</v>
      </c>
      <c r="C169" s="37" t="s">
        <v>577</v>
      </c>
      <c r="D169" s="38" t="s">
        <v>578</v>
      </c>
      <c r="E169" s="39">
        <v>0</v>
      </c>
      <c r="F169" s="39">
        <v>92.4</v>
      </c>
      <c r="G169" s="39">
        <v>0</v>
      </c>
      <c r="H169" s="39">
        <v>0</v>
      </c>
      <c r="I169" s="39">
        <v>0</v>
      </c>
      <c r="J169" s="39">
        <v>0</v>
      </c>
      <c r="K169" s="39">
        <v>0</v>
      </c>
      <c r="L169" s="39">
        <v>495.6</v>
      </c>
      <c r="M169" s="40" t="s">
        <v>23</v>
      </c>
      <c r="N169" s="39" t="s">
        <v>562</v>
      </c>
      <c r="O169" s="41" t="s">
        <v>579</v>
      </c>
      <c r="P169" s="65">
        <v>588</v>
      </c>
    </row>
    <row r="170" spans="1:16" s="8" customFormat="1" ht="21.95" customHeight="1">
      <c r="A170" s="29" t="s">
        <v>558</v>
      </c>
      <c r="B170" s="30" t="s">
        <v>573</v>
      </c>
      <c r="C170" s="30" t="s">
        <v>580</v>
      </c>
      <c r="D170" s="31" t="s">
        <v>581</v>
      </c>
      <c r="E170" s="32">
        <v>0</v>
      </c>
      <c r="F170" s="32">
        <v>0</v>
      </c>
      <c r="G170" s="32">
        <v>0</v>
      </c>
      <c r="H170" s="32">
        <v>1075.2</v>
      </c>
      <c r="I170" s="32">
        <v>0</v>
      </c>
      <c r="J170" s="32">
        <v>0</v>
      </c>
      <c r="K170" s="32">
        <v>0</v>
      </c>
      <c r="L170" s="32">
        <v>0</v>
      </c>
      <c r="M170" s="33" t="s">
        <v>23</v>
      </c>
      <c r="N170" s="32" t="s">
        <v>469</v>
      </c>
      <c r="O170" s="34" t="s">
        <v>582</v>
      </c>
      <c r="P170" s="64">
        <v>1075.2</v>
      </c>
    </row>
    <row r="171" spans="1:16" s="8" customFormat="1" ht="21.95" customHeight="1">
      <c r="A171" s="35" t="s">
        <v>558</v>
      </c>
      <c r="B171" s="36" t="s">
        <v>573</v>
      </c>
      <c r="C171" s="37" t="s">
        <v>583</v>
      </c>
      <c r="D171" s="38" t="s">
        <v>584</v>
      </c>
      <c r="E171" s="39">
        <v>0</v>
      </c>
      <c r="F171" s="39">
        <v>0</v>
      </c>
      <c r="G171" s="39">
        <v>92.4</v>
      </c>
      <c r="H171" s="39">
        <v>0</v>
      </c>
      <c r="I171" s="39">
        <v>0</v>
      </c>
      <c r="J171" s="39">
        <v>0</v>
      </c>
      <c r="K171" s="39">
        <v>0</v>
      </c>
      <c r="L171" s="39">
        <v>0</v>
      </c>
      <c r="M171" s="40" t="s">
        <v>23</v>
      </c>
      <c r="N171" s="39" t="s">
        <v>562</v>
      </c>
      <c r="O171" s="41" t="s">
        <v>585</v>
      </c>
      <c r="P171" s="65">
        <v>92.4</v>
      </c>
    </row>
    <row r="172" spans="1:16" s="8" customFormat="1" ht="21.95" customHeight="1">
      <c r="A172" s="29" t="s">
        <v>558</v>
      </c>
      <c r="B172" s="30" t="s">
        <v>586</v>
      </c>
      <c r="C172" s="30" t="s">
        <v>587</v>
      </c>
      <c r="D172" s="31" t="s">
        <v>588</v>
      </c>
      <c r="E172" s="32">
        <v>0</v>
      </c>
      <c r="F172" s="32">
        <v>25.2</v>
      </c>
      <c r="G172" s="32">
        <v>92.4</v>
      </c>
      <c r="H172" s="32">
        <v>0</v>
      </c>
      <c r="I172" s="32">
        <v>0</v>
      </c>
      <c r="J172" s="32">
        <v>0</v>
      </c>
      <c r="K172" s="32">
        <v>0</v>
      </c>
      <c r="L172" s="32">
        <v>151.19999999999999</v>
      </c>
      <c r="M172" s="33" t="s">
        <v>478</v>
      </c>
      <c r="N172" s="32" t="s">
        <v>589</v>
      </c>
      <c r="O172" s="34" t="s">
        <v>590</v>
      </c>
      <c r="P172" s="64">
        <v>268.8</v>
      </c>
    </row>
    <row r="173" spans="1:16" s="8" customFormat="1" ht="21.95" customHeight="1">
      <c r="A173" s="35" t="s">
        <v>558</v>
      </c>
      <c r="B173" s="36" t="s">
        <v>586</v>
      </c>
      <c r="C173" s="37" t="s">
        <v>591</v>
      </c>
      <c r="D173" s="38" t="s">
        <v>592</v>
      </c>
      <c r="E173" s="39">
        <v>0</v>
      </c>
      <c r="F173" s="39">
        <v>0</v>
      </c>
      <c r="G173" s="39">
        <v>159.6</v>
      </c>
      <c r="H173" s="39">
        <v>0</v>
      </c>
      <c r="I173" s="39">
        <v>0</v>
      </c>
      <c r="J173" s="39">
        <v>193.2</v>
      </c>
      <c r="K173" s="39">
        <v>0</v>
      </c>
      <c r="L173" s="39">
        <v>621.6</v>
      </c>
      <c r="M173" s="40" t="s">
        <v>23</v>
      </c>
      <c r="N173" s="39" t="s">
        <v>469</v>
      </c>
      <c r="O173" s="41" t="s">
        <v>593</v>
      </c>
      <c r="P173" s="65">
        <v>974.4</v>
      </c>
    </row>
    <row r="174" spans="1:16" s="8" customFormat="1" ht="21.95" customHeight="1">
      <c r="A174" s="29" t="s">
        <v>558</v>
      </c>
      <c r="B174" s="30" t="s">
        <v>594</v>
      </c>
      <c r="C174" s="30" t="s">
        <v>595</v>
      </c>
      <c r="D174" s="31" t="s">
        <v>596</v>
      </c>
      <c r="E174" s="32">
        <v>0</v>
      </c>
      <c r="F174" s="32">
        <v>0</v>
      </c>
      <c r="G174" s="32">
        <v>0</v>
      </c>
      <c r="H174" s="32">
        <v>571.20000000000005</v>
      </c>
      <c r="I174" s="32">
        <v>0</v>
      </c>
      <c r="J174" s="32">
        <v>2200.8000000000002</v>
      </c>
      <c r="K174" s="32">
        <v>0</v>
      </c>
      <c r="L174" s="32">
        <v>0</v>
      </c>
      <c r="M174" s="33" t="s">
        <v>23</v>
      </c>
      <c r="N174" s="32" t="s">
        <v>562</v>
      </c>
      <c r="O174" s="34" t="s">
        <v>597</v>
      </c>
      <c r="P174" s="64">
        <v>2772</v>
      </c>
    </row>
    <row r="175" spans="1:16" s="8" customFormat="1" ht="21.95" customHeight="1">
      <c r="A175" s="35" t="s">
        <v>558</v>
      </c>
      <c r="B175" s="36" t="s">
        <v>594</v>
      </c>
      <c r="C175" s="37" t="s">
        <v>598</v>
      </c>
      <c r="D175" s="38" t="s">
        <v>599</v>
      </c>
      <c r="E175" s="39">
        <v>0</v>
      </c>
      <c r="F175" s="39">
        <v>579.6</v>
      </c>
      <c r="G175" s="39">
        <v>117.6</v>
      </c>
      <c r="H175" s="39">
        <v>0</v>
      </c>
      <c r="I175" s="39">
        <v>0</v>
      </c>
      <c r="J175" s="39">
        <v>0</v>
      </c>
      <c r="K175" s="39">
        <v>0</v>
      </c>
      <c r="L175" s="39">
        <v>168</v>
      </c>
      <c r="M175" s="40" t="s">
        <v>23</v>
      </c>
      <c r="N175" s="39" t="s">
        <v>562</v>
      </c>
      <c r="O175" s="41" t="s">
        <v>600</v>
      </c>
      <c r="P175" s="65">
        <v>865.2</v>
      </c>
    </row>
    <row r="176" spans="1:16" s="8" customFormat="1" ht="21.95" customHeight="1">
      <c r="A176" s="29" t="s">
        <v>558</v>
      </c>
      <c r="B176" s="30" t="s">
        <v>594</v>
      </c>
      <c r="C176" s="30" t="s">
        <v>601</v>
      </c>
      <c r="D176" s="31" t="s">
        <v>602</v>
      </c>
      <c r="E176" s="32">
        <v>0</v>
      </c>
      <c r="F176" s="32">
        <v>0</v>
      </c>
      <c r="G176" s="32">
        <v>277.2</v>
      </c>
      <c r="H176" s="32">
        <v>2377.1999999999998</v>
      </c>
      <c r="I176" s="32">
        <v>0</v>
      </c>
      <c r="J176" s="32">
        <v>0</v>
      </c>
      <c r="K176" s="32">
        <v>0</v>
      </c>
      <c r="L176" s="32">
        <v>445.2</v>
      </c>
      <c r="M176" s="33" t="s">
        <v>23</v>
      </c>
      <c r="N176" s="32" t="s">
        <v>562</v>
      </c>
      <c r="O176" s="34" t="s">
        <v>603</v>
      </c>
      <c r="P176" s="64">
        <v>3099.5999999999995</v>
      </c>
    </row>
    <row r="177" spans="1:16" s="8" customFormat="1" ht="21.95" customHeight="1">
      <c r="A177" s="35" t="s">
        <v>558</v>
      </c>
      <c r="B177" s="36" t="s">
        <v>604</v>
      </c>
      <c r="C177" s="37" t="s">
        <v>605</v>
      </c>
      <c r="D177" s="38" t="s">
        <v>606</v>
      </c>
      <c r="E177" s="39">
        <v>0</v>
      </c>
      <c r="F177" s="39">
        <v>0</v>
      </c>
      <c r="G177" s="39">
        <v>151.19999999999999</v>
      </c>
      <c r="H177" s="39">
        <v>2839.2</v>
      </c>
      <c r="I177" s="39">
        <v>0</v>
      </c>
      <c r="J177" s="39">
        <v>0</v>
      </c>
      <c r="K177" s="39">
        <v>0</v>
      </c>
      <c r="L177" s="39">
        <v>0</v>
      </c>
      <c r="M177" s="40" t="s">
        <v>23</v>
      </c>
      <c r="N177" s="39" t="s">
        <v>469</v>
      </c>
      <c r="O177" s="41" t="s">
        <v>607</v>
      </c>
      <c r="P177" s="65">
        <v>2990.3999999999996</v>
      </c>
    </row>
    <row r="178" spans="1:16" s="8" customFormat="1" ht="21.95" customHeight="1">
      <c r="A178" s="29" t="s">
        <v>558</v>
      </c>
      <c r="B178" s="30" t="s">
        <v>604</v>
      </c>
      <c r="C178" s="30" t="s">
        <v>608</v>
      </c>
      <c r="D178" s="31" t="s">
        <v>609</v>
      </c>
      <c r="E178" s="32">
        <v>0</v>
      </c>
      <c r="F178" s="32">
        <v>0</v>
      </c>
      <c r="G178" s="32">
        <v>126</v>
      </c>
      <c r="H178" s="32">
        <v>2167.1999999999998</v>
      </c>
      <c r="I178" s="32">
        <v>0</v>
      </c>
      <c r="J178" s="32">
        <v>898.8</v>
      </c>
      <c r="K178" s="32">
        <v>0</v>
      </c>
      <c r="L178" s="32">
        <v>0</v>
      </c>
      <c r="M178" s="33" t="s">
        <v>23</v>
      </c>
      <c r="N178" s="32" t="s">
        <v>469</v>
      </c>
      <c r="O178" s="34" t="s">
        <v>610</v>
      </c>
      <c r="P178" s="64">
        <v>3192</v>
      </c>
    </row>
    <row r="179" spans="1:16" s="8" customFormat="1" ht="21.95" customHeight="1">
      <c r="A179" s="35" t="s">
        <v>558</v>
      </c>
      <c r="B179" s="36" t="s">
        <v>604</v>
      </c>
      <c r="C179" s="37" t="s">
        <v>611</v>
      </c>
      <c r="D179" s="38" t="s">
        <v>612</v>
      </c>
      <c r="E179" s="39">
        <v>0</v>
      </c>
      <c r="F179" s="39">
        <v>0</v>
      </c>
      <c r="G179" s="39">
        <v>134.4</v>
      </c>
      <c r="H179" s="39">
        <v>2948.4</v>
      </c>
      <c r="I179" s="39">
        <v>0</v>
      </c>
      <c r="J179" s="39">
        <v>1024.8</v>
      </c>
      <c r="K179" s="39">
        <v>0</v>
      </c>
      <c r="L179" s="39">
        <v>2872.8</v>
      </c>
      <c r="M179" s="40" t="s">
        <v>23</v>
      </c>
      <c r="N179" s="39" t="s">
        <v>469</v>
      </c>
      <c r="O179" s="41" t="s">
        <v>613</v>
      </c>
      <c r="P179" s="65">
        <v>6980.4000000000005</v>
      </c>
    </row>
    <row r="180" spans="1:16" s="8" customFormat="1" ht="21.95" customHeight="1">
      <c r="A180" s="29" t="s">
        <v>558</v>
      </c>
      <c r="B180" s="30" t="s">
        <v>604</v>
      </c>
      <c r="C180" s="30" t="s">
        <v>614</v>
      </c>
      <c r="D180" s="31" t="s">
        <v>615</v>
      </c>
      <c r="E180" s="32">
        <v>41.6</v>
      </c>
      <c r="F180" s="32">
        <v>58.8</v>
      </c>
      <c r="G180" s="32">
        <v>100.8</v>
      </c>
      <c r="H180" s="32">
        <v>134.4</v>
      </c>
      <c r="I180" s="32">
        <v>0</v>
      </c>
      <c r="J180" s="32">
        <v>0</v>
      </c>
      <c r="K180" s="32">
        <v>0</v>
      </c>
      <c r="L180" s="32">
        <v>613.20000000000005</v>
      </c>
      <c r="M180" s="33" t="s">
        <v>23</v>
      </c>
      <c r="N180" s="32" t="s">
        <v>469</v>
      </c>
      <c r="O180" s="34" t="s">
        <v>616</v>
      </c>
      <c r="P180" s="64">
        <v>948.80000000000007</v>
      </c>
    </row>
    <row r="181" spans="1:16" s="8" customFormat="1" ht="21.95" customHeight="1">
      <c r="A181" s="35" t="s">
        <v>558</v>
      </c>
      <c r="B181" s="36" t="s">
        <v>604</v>
      </c>
      <c r="C181" s="37" t="s">
        <v>617</v>
      </c>
      <c r="D181" s="38" t="s">
        <v>618</v>
      </c>
      <c r="E181" s="39">
        <v>0</v>
      </c>
      <c r="F181" s="39">
        <v>0</v>
      </c>
      <c r="G181" s="39">
        <v>117.6</v>
      </c>
      <c r="H181" s="39">
        <v>2486.4</v>
      </c>
      <c r="I181" s="39">
        <v>0</v>
      </c>
      <c r="J181" s="39">
        <v>2956.8</v>
      </c>
      <c r="K181" s="39">
        <v>0</v>
      </c>
      <c r="L181" s="39">
        <v>0</v>
      </c>
      <c r="M181" s="40" t="s">
        <v>23</v>
      </c>
      <c r="N181" s="39" t="s">
        <v>469</v>
      </c>
      <c r="O181" s="41" t="s">
        <v>619</v>
      </c>
      <c r="P181" s="65">
        <v>5560.8</v>
      </c>
    </row>
    <row r="182" spans="1:16" s="8" customFormat="1" ht="21.95" customHeight="1">
      <c r="A182" s="29" t="s">
        <v>558</v>
      </c>
      <c r="B182" s="30" t="s">
        <v>604</v>
      </c>
      <c r="C182" s="30" t="s">
        <v>620</v>
      </c>
      <c r="D182" s="31" t="s">
        <v>621</v>
      </c>
      <c r="E182" s="32">
        <v>0</v>
      </c>
      <c r="F182" s="32">
        <v>0</v>
      </c>
      <c r="G182" s="32">
        <v>126</v>
      </c>
      <c r="H182" s="32">
        <v>2284.8000000000002</v>
      </c>
      <c r="I182" s="32">
        <v>0</v>
      </c>
      <c r="J182" s="32">
        <v>0</v>
      </c>
      <c r="K182" s="32">
        <v>0</v>
      </c>
      <c r="L182" s="32">
        <v>0</v>
      </c>
      <c r="M182" s="33" t="s">
        <v>23</v>
      </c>
      <c r="N182" s="32" t="s">
        <v>469</v>
      </c>
      <c r="O182" s="34" t="s">
        <v>622</v>
      </c>
      <c r="P182" s="64">
        <v>2410.8000000000002</v>
      </c>
    </row>
    <row r="183" spans="1:16" s="8" customFormat="1" ht="21.95" customHeight="1">
      <c r="A183" s="35" t="s">
        <v>558</v>
      </c>
      <c r="B183" s="36" t="s">
        <v>623</v>
      </c>
      <c r="C183" s="37" t="s">
        <v>624</v>
      </c>
      <c r="D183" s="38" t="s">
        <v>625</v>
      </c>
      <c r="E183" s="39">
        <v>0</v>
      </c>
      <c r="F183" s="39">
        <v>0</v>
      </c>
      <c r="G183" s="39">
        <v>92.4</v>
      </c>
      <c r="H183" s="39">
        <v>1621.2</v>
      </c>
      <c r="I183" s="39">
        <v>0</v>
      </c>
      <c r="J183" s="39">
        <v>823.2</v>
      </c>
      <c r="K183" s="39">
        <v>0</v>
      </c>
      <c r="L183" s="39">
        <v>504</v>
      </c>
      <c r="M183" s="40" t="s">
        <v>23</v>
      </c>
      <c r="N183" s="39" t="s">
        <v>562</v>
      </c>
      <c r="O183" s="41" t="s">
        <v>626</v>
      </c>
      <c r="P183" s="65">
        <v>3040.8</v>
      </c>
    </row>
    <row r="184" spans="1:16" s="8" customFormat="1" ht="21.95" customHeight="1">
      <c r="A184" s="29" t="s">
        <v>558</v>
      </c>
      <c r="B184" s="30" t="s">
        <v>627</v>
      </c>
      <c r="C184" s="30" t="s">
        <v>628</v>
      </c>
      <c r="D184" s="31" t="s">
        <v>629</v>
      </c>
      <c r="E184" s="32">
        <v>0</v>
      </c>
      <c r="F184" s="32">
        <v>0</v>
      </c>
      <c r="G184" s="32">
        <v>0</v>
      </c>
      <c r="H184" s="32">
        <v>0</v>
      </c>
      <c r="I184" s="32">
        <v>0</v>
      </c>
      <c r="J184" s="32">
        <v>1923.6</v>
      </c>
      <c r="K184" s="32">
        <v>0</v>
      </c>
      <c r="L184" s="32">
        <v>0</v>
      </c>
      <c r="M184" s="33" t="s">
        <v>23</v>
      </c>
      <c r="N184" s="32" t="s">
        <v>562</v>
      </c>
      <c r="O184" s="34" t="s">
        <v>630</v>
      </c>
      <c r="P184" s="64">
        <v>1923.6</v>
      </c>
    </row>
    <row r="185" spans="1:16" s="8" customFormat="1" ht="21.95" customHeight="1">
      <c r="A185" s="35" t="s">
        <v>558</v>
      </c>
      <c r="B185" s="36" t="s">
        <v>627</v>
      </c>
      <c r="C185" s="37" t="s">
        <v>631</v>
      </c>
      <c r="D185" s="38" t="s">
        <v>632</v>
      </c>
      <c r="E185" s="39">
        <v>0</v>
      </c>
      <c r="F185" s="39">
        <v>0</v>
      </c>
      <c r="G185" s="39">
        <v>294</v>
      </c>
      <c r="H185" s="39">
        <v>1570.8</v>
      </c>
      <c r="I185" s="39">
        <v>0</v>
      </c>
      <c r="J185" s="39">
        <v>0</v>
      </c>
      <c r="K185" s="39">
        <v>0</v>
      </c>
      <c r="L185" s="39">
        <v>378</v>
      </c>
      <c r="M185" s="40" t="s">
        <v>23</v>
      </c>
      <c r="N185" s="39" t="s">
        <v>562</v>
      </c>
      <c r="O185" s="41" t="s">
        <v>633</v>
      </c>
      <c r="P185" s="65">
        <v>2242.8000000000002</v>
      </c>
    </row>
    <row r="186" spans="1:16" s="8" customFormat="1" ht="21.95" customHeight="1">
      <c r="A186" s="29" t="s">
        <v>558</v>
      </c>
      <c r="B186" s="30" t="s">
        <v>634</v>
      </c>
      <c r="C186" s="30" t="s">
        <v>635</v>
      </c>
      <c r="D186" s="31" t="s">
        <v>636</v>
      </c>
      <c r="E186" s="32">
        <v>0</v>
      </c>
      <c r="F186" s="32">
        <v>0</v>
      </c>
      <c r="G186" s="32">
        <v>75.599999999999994</v>
      </c>
      <c r="H186" s="32">
        <v>1906.8</v>
      </c>
      <c r="I186" s="32">
        <v>0</v>
      </c>
      <c r="J186" s="32">
        <v>1167.5999999999999</v>
      </c>
      <c r="K186" s="32">
        <v>0</v>
      </c>
      <c r="L186" s="32">
        <v>0</v>
      </c>
      <c r="M186" s="33" t="s">
        <v>23</v>
      </c>
      <c r="N186" s="32" t="s">
        <v>469</v>
      </c>
      <c r="O186" s="34" t="s">
        <v>637</v>
      </c>
      <c r="P186" s="64">
        <v>3150</v>
      </c>
    </row>
    <row r="187" spans="1:16" s="8" customFormat="1" ht="21.95" customHeight="1">
      <c r="A187" s="35" t="s">
        <v>638</v>
      </c>
      <c r="B187" s="36" t="s">
        <v>639</v>
      </c>
      <c r="C187" s="37" t="s">
        <v>640</v>
      </c>
      <c r="D187" s="38" t="s">
        <v>641</v>
      </c>
      <c r="E187" s="39">
        <v>0</v>
      </c>
      <c r="F187" s="39">
        <v>0</v>
      </c>
      <c r="G187" s="39">
        <v>0</v>
      </c>
      <c r="H187" s="39">
        <v>630</v>
      </c>
      <c r="I187" s="39">
        <v>0</v>
      </c>
      <c r="J187" s="39">
        <v>2024.4</v>
      </c>
      <c r="K187" s="39">
        <v>0</v>
      </c>
      <c r="L187" s="39">
        <v>0</v>
      </c>
      <c r="M187" s="40" t="s">
        <v>23</v>
      </c>
      <c r="N187" s="39" t="s">
        <v>642</v>
      </c>
      <c r="O187" s="41" t="s">
        <v>643</v>
      </c>
      <c r="P187" s="65">
        <v>2654.4</v>
      </c>
    </row>
    <row r="188" spans="1:16" s="8" customFormat="1" ht="21.95" customHeight="1">
      <c r="A188" s="29" t="s">
        <v>638</v>
      </c>
      <c r="B188" s="30" t="s">
        <v>639</v>
      </c>
      <c r="C188" s="30" t="s">
        <v>644</v>
      </c>
      <c r="D188" s="31" t="s">
        <v>645</v>
      </c>
      <c r="E188" s="32">
        <v>0</v>
      </c>
      <c r="F188" s="32">
        <v>0</v>
      </c>
      <c r="G188" s="32">
        <v>0</v>
      </c>
      <c r="H188" s="32">
        <v>1167.5999999999999</v>
      </c>
      <c r="I188" s="32">
        <v>0</v>
      </c>
      <c r="J188" s="32">
        <v>0</v>
      </c>
      <c r="K188" s="32">
        <v>0</v>
      </c>
      <c r="L188" s="32">
        <v>0</v>
      </c>
      <c r="M188" s="33" t="s">
        <v>23</v>
      </c>
      <c r="N188" s="32" t="s">
        <v>642</v>
      </c>
      <c r="O188" s="34" t="s">
        <v>646</v>
      </c>
      <c r="P188" s="64">
        <v>1167.5999999999999</v>
      </c>
    </row>
    <row r="189" spans="1:16" s="8" customFormat="1" ht="21.95" customHeight="1">
      <c r="A189" s="35" t="s">
        <v>638</v>
      </c>
      <c r="B189" s="36" t="s">
        <v>639</v>
      </c>
      <c r="C189" s="37" t="s">
        <v>647</v>
      </c>
      <c r="D189" s="38" t="s">
        <v>648</v>
      </c>
      <c r="E189" s="39">
        <v>0</v>
      </c>
      <c r="F189" s="39">
        <v>100.8</v>
      </c>
      <c r="G189" s="39">
        <v>0</v>
      </c>
      <c r="H189" s="39">
        <v>0</v>
      </c>
      <c r="I189" s="39">
        <v>0</v>
      </c>
      <c r="J189" s="39">
        <v>0</v>
      </c>
      <c r="K189" s="39">
        <v>0</v>
      </c>
      <c r="L189" s="39">
        <v>562.79999999999995</v>
      </c>
      <c r="M189" s="40" t="s">
        <v>23</v>
      </c>
      <c r="N189" s="39" t="s">
        <v>642</v>
      </c>
      <c r="O189" s="41" t="s">
        <v>649</v>
      </c>
      <c r="P189" s="65">
        <v>663.59999999999991</v>
      </c>
    </row>
    <row r="190" spans="1:16" s="8" customFormat="1" ht="21.95" customHeight="1">
      <c r="A190" s="29" t="s">
        <v>638</v>
      </c>
      <c r="B190" s="30" t="s">
        <v>639</v>
      </c>
      <c r="C190" s="30" t="s">
        <v>650</v>
      </c>
      <c r="D190" s="31" t="s">
        <v>651</v>
      </c>
      <c r="E190" s="32">
        <v>0</v>
      </c>
      <c r="F190" s="32">
        <v>0</v>
      </c>
      <c r="G190" s="32">
        <v>109.2</v>
      </c>
      <c r="H190" s="32">
        <v>1142.4000000000001</v>
      </c>
      <c r="I190" s="32">
        <v>0</v>
      </c>
      <c r="J190" s="32">
        <v>0</v>
      </c>
      <c r="K190" s="32">
        <v>0</v>
      </c>
      <c r="L190" s="32">
        <v>705.6</v>
      </c>
      <c r="M190" s="33" t="s">
        <v>23</v>
      </c>
      <c r="N190" s="32" t="s">
        <v>642</v>
      </c>
      <c r="O190" s="34" t="s">
        <v>652</v>
      </c>
      <c r="P190" s="64">
        <v>1957.2000000000003</v>
      </c>
    </row>
    <row r="191" spans="1:16" s="8" customFormat="1" ht="21.95" customHeight="1">
      <c r="A191" s="35" t="s">
        <v>638</v>
      </c>
      <c r="B191" s="36" t="s">
        <v>653</v>
      </c>
      <c r="C191" s="37" t="s">
        <v>654</v>
      </c>
      <c r="D191" s="38" t="s">
        <v>655</v>
      </c>
      <c r="E191" s="39">
        <v>0</v>
      </c>
      <c r="F191" s="39">
        <v>0</v>
      </c>
      <c r="G191" s="39">
        <v>0</v>
      </c>
      <c r="H191" s="39">
        <v>1671.6</v>
      </c>
      <c r="I191" s="39">
        <v>0</v>
      </c>
      <c r="J191" s="39">
        <v>0</v>
      </c>
      <c r="K191" s="39">
        <v>0</v>
      </c>
      <c r="L191" s="39">
        <v>0</v>
      </c>
      <c r="M191" s="40" t="s">
        <v>23</v>
      </c>
      <c r="N191" s="39" t="s">
        <v>656</v>
      </c>
      <c r="O191" s="41" t="s">
        <v>657</v>
      </c>
      <c r="P191" s="65">
        <v>1671.6</v>
      </c>
    </row>
    <row r="192" spans="1:16" s="8" customFormat="1" ht="21.95" customHeight="1">
      <c r="A192" s="29" t="s">
        <v>638</v>
      </c>
      <c r="B192" s="30" t="s">
        <v>653</v>
      </c>
      <c r="C192" s="30" t="s">
        <v>658</v>
      </c>
      <c r="D192" s="31" t="s">
        <v>659</v>
      </c>
      <c r="E192" s="32">
        <v>0</v>
      </c>
      <c r="F192" s="32">
        <v>0</v>
      </c>
      <c r="G192" s="32">
        <v>0</v>
      </c>
      <c r="H192" s="32">
        <v>0</v>
      </c>
      <c r="I192" s="32">
        <v>0</v>
      </c>
      <c r="J192" s="32">
        <v>4359.6000000000004</v>
      </c>
      <c r="K192" s="32">
        <v>0</v>
      </c>
      <c r="L192" s="32">
        <v>0</v>
      </c>
      <c r="M192" s="33" t="s">
        <v>23</v>
      </c>
      <c r="N192" s="32" t="s">
        <v>656</v>
      </c>
      <c r="O192" s="34" t="s">
        <v>660</v>
      </c>
      <c r="P192" s="64">
        <v>4359.6000000000004</v>
      </c>
    </row>
    <row r="193" spans="1:16" s="8" customFormat="1" ht="21.95" customHeight="1">
      <c r="A193" s="35" t="s">
        <v>638</v>
      </c>
      <c r="B193" s="36" t="s">
        <v>653</v>
      </c>
      <c r="C193" s="37" t="s">
        <v>661</v>
      </c>
      <c r="D193" s="38" t="s">
        <v>662</v>
      </c>
      <c r="E193" s="39">
        <v>0</v>
      </c>
      <c r="F193" s="39">
        <v>142.80000000000001</v>
      </c>
      <c r="G193" s="39">
        <v>0</v>
      </c>
      <c r="H193" s="39">
        <v>0</v>
      </c>
      <c r="I193" s="39">
        <v>0</v>
      </c>
      <c r="J193" s="39">
        <v>0</v>
      </c>
      <c r="K193" s="39">
        <v>0</v>
      </c>
      <c r="L193" s="39">
        <v>621.6</v>
      </c>
      <c r="M193" s="40" t="s">
        <v>23</v>
      </c>
      <c r="N193" s="39" t="s">
        <v>656</v>
      </c>
      <c r="O193" s="41" t="s">
        <v>663</v>
      </c>
      <c r="P193" s="65">
        <v>764.40000000000009</v>
      </c>
    </row>
    <row r="194" spans="1:16" s="8" customFormat="1" ht="21.95" customHeight="1">
      <c r="A194" s="29" t="s">
        <v>638</v>
      </c>
      <c r="B194" s="30" t="s">
        <v>653</v>
      </c>
      <c r="C194" s="30" t="s">
        <v>664</v>
      </c>
      <c r="D194" s="31" t="s">
        <v>665</v>
      </c>
      <c r="E194" s="32">
        <v>0</v>
      </c>
      <c r="F194" s="32">
        <v>0</v>
      </c>
      <c r="G194" s="32">
        <v>193.2</v>
      </c>
      <c r="H194" s="32">
        <v>411.6</v>
      </c>
      <c r="I194" s="32">
        <v>0</v>
      </c>
      <c r="J194" s="32">
        <v>0</v>
      </c>
      <c r="K194" s="32">
        <v>0</v>
      </c>
      <c r="L194" s="32">
        <v>604.79999999999995</v>
      </c>
      <c r="M194" s="33" t="s">
        <v>23</v>
      </c>
      <c r="N194" s="32" t="s">
        <v>656</v>
      </c>
      <c r="O194" s="34" t="s">
        <v>666</v>
      </c>
      <c r="P194" s="64">
        <v>1209.5999999999999</v>
      </c>
    </row>
    <row r="195" spans="1:16" s="8" customFormat="1" ht="21.95" customHeight="1">
      <c r="A195" s="35" t="s">
        <v>638</v>
      </c>
      <c r="B195" s="36" t="s">
        <v>667</v>
      </c>
      <c r="C195" s="37" t="s">
        <v>668</v>
      </c>
      <c r="D195" s="38" t="s">
        <v>669</v>
      </c>
      <c r="E195" s="39">
        <v>0</v>
      </c>
      <c r="F195" s="39">
        <v>0</v>
      </c>
      <c r="G195" s="39">
        <v>0</v>
      </c>
      <c r="H195" s="39">
        <v>0</v>
      </c>
      <c r="I195" s="39">
        <v>0</v>
      </c>
      <c r="J195" s="39">
        <v>3192</v>
      </c>
      <c r="K195" s="39">
        <v>0</v>
      </c>
      <c r="L195" s="39">
        <v>0</v>
      </c>
      <c r="M195" s="40" t="s">
        <v>23</v>
      </c>
      <c r="N195" s="39" t="s">
        <v>670</v>
      </c>
      <c r="O195" s="41" t="s">
        <v>671</v>
      </c>
      <c r="P195" s="65">
        <v>3192</v>
      </c>
    </row>
    <row r="196" spans="1:16" s="8" customFormat="1" ht="21.95" customHeight="1">
      <c r="A196" s="29" t="s">
        <v>638</v>
      </c>
      <c r="B196" s="30" t="s">
        <v>667</v>
      </c>
      <c r="C196" s="30" t="s">
        <v>672</v>
      </c>
      <c r="D196" s="31" t="s">
        <v>673</v>
      </c>
      <c r="E196" s="32">
        <v>0</v>
      </c>
      <c r="F196" s="32">
        <v>33.6</v>
      </c>
      <c r="G196" s="32">
        <v>0</v>
      </c>
      <c r="H196" s="32">
        <v>42</v>
      </c>
      <c r="I196" s="32">
        <v>0</v>
      </c>
      <c r="J196" s="32">
        <v>0</v>
      </c>
      <c r="K196" s="32">
        <v>0</v>
      </c>
      <c r="L196" s="32">
        <v>487.2</v>
      </c>
      <c r="M196" s="33" t="s">
        <v>23</v>
      </c>
      <c r="N196" s="32" t="s">
        <v>670</v>
      </c>
      <c r="O196" s="34" t="s">
        <v>674</v>
      </c>
      <c r="P196" s="64">
        <v>562.79999999999995</v>
      </c>
    </row>
    <row r="197" spans="1:16" s="8" customFormat="1" ht="21.95" customHeight="1">
      <c r="A197" s="35" t="s">
        <v>638</v>
      </c>
      <c r="B197" s="36" t="s">
        <v>667</v>
      </c>
      <c r="C197" s="37" t="s">
        <v>675</v>
      </c>
      <c r="D197" s="38" t="s">
        <v>676</v>
      </c>
      <c r="E197" s="39">
        <v>0</v>
      </c>
      <c r="F197" s="39">
        <v>0</v>
      </c>
      <c r="G197" s="39">
        <v>285.60000000000002</v>
      </c>
      <c r="H197" s="39">
        <v>1335.6</v>
      </c>
      <c r="I197" s="39">
        <v>0</v>
      </c>
      <c r="J197" s="39">
        <v>0</v>
      </c>
      <c r="K197" s="39">
        <v>0</v>
      </c>
      <c r="L197" s="39">
        <v>0</v>
      </c>
      <c r="M197" s="40" t="s">
        <v>23</v>
      </c>
      <c r="N197" s="39" t="s">
        <v>670</v>
      </c>
      <c r="O197" s="41" t="s">
        <v>677</v>
      </c>
      <c r="P197" s="65">
        <v>1621.1999999999998</v>
      </c>
    </row>
    <row r="198" spans="1:16" s="8" customFormat="1" ht="21.95" customHeight="1">
      <c r="A198" s="29" t="s">
        <v>638</v>
      </c>
      <c r="B198" s="30" t="s">
        <v>667</v>
      </c>
      <c r="C198" s="30" t="s">
        <v>678</v>
      </c>
      <c r="D198" s="31" t="s">
        <v>679</v>
      </c>
      <c r="E198" s="32">
        <v>0</v>
      </c>
      <c r="F198" s="32">
        <v>0</v>
      </c>
      <c r="G198" s="32">
        <v>0</v>
      </c>
      <c r="H198" s="32">
        <v>999.6</v>
      </c>
      <c r="I198" s="32">
        <v>0</v>
      </c>
      <c r="J198" s="32">
        <v>1024.8</v>
      </c>
      <c r="K198" s="32">
        <v>0</v>
      </c>
      <c r="L198" s="32">
        <v>159.6</v>
      </c>
      <c r="M198" s="33" t="s">
        <v>23</v>
      </c>
      <c r="N198" s="32" t="s">
        <v>670</v>
      </c>
      <c r="O198" s="34" t="s">
        <v>680</v>
      </c>
      <c r="P198" s="64">
        <v>2184</v>
      </c>
    </row>
    <row r="199" spans="1:16" s="8" customFormat="1" ht="21.95" customHeight="1">
      <c r="A199" s="35" t="s">
        <v>638</v>
      </c>
      <c r="B199" s="36" t="s">
        <v>681</v>
      </c>
      <c r="C199" s="37" t="s">
        <v>682</v>
      </c>
      <c r="D199" s="38" t="s">
        <v>683</v>
      </c>
      <c r="E199" s="39">
        <v>0</v>
      </c>
      <c r="F199" s="39">
        <v>0</v>
      </c>
      <c r="G199" s="39">
        <v>0</v>
      </c>
      <c r="H199" s="39">
        <v>436.8</v>
      </c>
      <c r="I199" s="39">
        <v>0</v>
      </c>
      <c r="J199" s="39">
        <v>1562.4</v>
      </c>
      <c r="K199" s="39">
        <v>0</v>
      </c>
      <c r="L199" s="39">
        <v>151.19999999999999</v>
      </c>
      <c r="M199" s="40" t="s">
        <v>23</v>
      </c>
      <c r="N199" s="39" t="s">
        <v>684</v>
      </c>
      <c r="O199" s="41" t="s">
        <v>685</v>
      </c>
      <c r="P199" s="65">
        <v>2150.4</v>
      </c>
    </row>
    <row r="200" spans="1:16" s="8" customFormat="1" ht="21.95" customHeight="1">
      <c r="A200" s="29" t="s">
        <v>638</v>
      </c>
      <c r="B200" s="30" t="s">
        <v>686</v>
      </c>
      <c r="C200" s="30" t="s">
        <v>687</v>
      </c>
      <c r="D200" s="31" t="s">
        <v>688</v>
      </c>
      <c r="E200" s="32">
        <v>0</v>
      </c>
      <c r="F200" s="32">
        <v>0</v>
      </c>
      <c r="G200" s="32">
        <v>0</v>
      </c>
      <c r="H200" s="32">
        <v>562.79999999999995</v>
      </c>
      <c r="I200" s="32">
        <v>0</v>
      </c>
      <c r="J200" s="32">
        <v>596.4</v>
      </c>
      <c r="K200" s="32">
        <v>0</v>
      </c>
      <c r="L200" s="32">
        <v>151.19999999999999</v>
      </c>
      <c r="M200" s="33" t="s">
        <v>23</v>
      </c>
      <c r="N200" s="32" t="s">
        <v>684</v>
      </c>
      <c r="O200" s="34" t="s">
        <v>689</v>
      </c>
      <c r="P200" s="64">
        <v>1310.3999999999999</v>
      </c>
    </row>
    <row r="201" spans="1:16" s="8" customFormat="1" ht="21.95" customHeight="1">
      <c r="A201" s="35" t="s">
        <v>638</v>
      </c>
      <c r="B201" s="36" t="s">
        <v>690</v>
      </c>
      <c r="C201" s="37" t="s">
        <v>691</v>
      </c>
      <c r="D201" s="38" t="s">
        <v>692</v>
      </c>
      <c r="E201" s="39">
        <v>0</v>
      </c>
      <c r="F201" s="39">
        <v>0</v>
      </c>
      <c r="G201" s="39">
        <v>218.4</v>
      </c>
      <c r="H201" s="39">
        <v>2268</v>
      </c>
      <c r="I201" s="39">
        <v>0</v>
      </c>
      <c r="J201" s="39">
        <v>1528.8</v>
      </c>
      <c r="K201" s="39">
        <v>0</v>
      </c>
      <c r="L201" s="39">
        <v>0</v>
      </c>
      <c r="M201" s="40" t="s">
        <v>23</v>
      </c>
      <c r="N201" s="39" t="s">
        <v>684</v>
      </c>
      <c r="O201" s="41" t="s">
        <v>693</v>
      </c>
      <c r="P201" s="65">
        <v>4015.2</v>
      </c>
    </row>
    <row r="202" spans="1:16" s="8" customFormat="1" ht="21.95" customHeight="1">
      <c r="A202" s="29" t="s">
        <v>638</v>
      </c>
      <c r="B202" s="30" t="s">
        <v>694</v>
      </c>
      <c r="C202" s="30" t="s">
        <v>695</v>
      </c>
      <c r="D202" s="31" t="s">
        <v>696</v>
      </c>
      <c r="E202" s="32">
        <v>0</v>
      </c>
      <c r="F202" s="32">
        <v>0</v>
      </c>
      <c r="G202" s="32">
        <v>75.599999999999994</v>
      </c>
      <c r="H202" s="32">
        <v>0</v>
      </c>
      <c r="I202" s="32">
        <v>0</v>
      </c>
      <c r="J202" s="32">
        <v>2142</v>
      </c>
      <c r="K202" s="32">
        <v>0</v>
      </c>
      <c r="L202" s="32">
        <v>0</v>
      </c>
      <c r="M202" s="33" t="s">
        <v>23</v>
      </c>
      <c r="N202" s="32" t="s">
        <v>697</v>
      </c>
      <c r="O202" s="34" t="s">
        <v>698</v>
      </c>
      <c r="P202" s="64">
        <v>2217.6</v>
      </c>
    </row>
    <row r="203" spans="1:16" s="8" customFormat="1" ht="21.95" customHeight="1">
      <c r="A203" s="35" t="s">
        <v>638</v>
      </c>
      <c r="B203" s="36" t="s">
        <v>694</v>
      </c>
      <c r="C203" s="37" t="s">
        <v>699</v>
      </c>
      <c r="D203" s="38" t="s">
        <v>700</v>
      </c>
      <c r="E203" s="39">
        <v>0</v>
      </c>
      <c r="F203" s="39">
        <v>0</v>
      </c>
      <c r="G203" s="39">
        <v>134.4</v>
      </c>
      <c r="H203" s="39">
        <v>2780.4</v>
      </c>
      <c r="I203" s="39">
        <v>0</v>
      </c>
      <c r="J203" s="39">
        <v>0</v>
      </c>
      <c r="K203" s="39">
        <v>0</v>
      </c>
      <c r="L203" s="39">
        <v>151.19999999999999</v>
      </c>
      <c r="M203" s="40" t="s">
        <v>23</v>
      </c>
      <c r="N203" s="39" t="s">
        <v>697</v>
      </c>
      <c r="O203" s="41" t="s">
        <v>701</v>
      </c>
      <c r="P203" s="65">
        <v>3066</v>
      </c>
    </row>
    <row r="204" spans="1:16" s="8" customFormat="1" ht="21.95" customHeight="1">
      <c r="A204" s="29" t="s">
        <v>638</v>
      </c>
      <c r="B204" s="30" t="s">
        <v>702</v>
      </c>
      <c r="C204" s="30" t="s">
        <v>703</v>
      </c>
      <c r="D204" s="31" t="s">
        <v>704</v>
      </c>
      <c r="E204" s="32">
        <v>0</v>
      </c>
      <c r="F204" s="32">
        <v>0</v>
      </c>
      <c r="G204" s="32">
        <v>0</v>
      </c>
      <c r="H204" s="32">
        <v>1184.4000000000001</v>
      </c>
      <c r="I204" s="32">
        <v>0</v>
      </c>
      <c r="J204" s="32">
        <v>1176</v>
      </c>
      <c r="K204" s="32">
        <v>0</v>
      </c>
      <c r="L204" s="32">
        <v>0</v>
      </c>
      <c r="M204" s="33" t="s">
        <v>23</v>
      </c>
      <c r="N204" s="32" t="s">
        <v>705</v>
      </c>
      <c r="O204" s="34" t="s">
        <v>706</v>
      </c>
      <c r="P204" s="64">
        <v>2360.4</v>
      </c>
    </row>
    <row r="205" spans="1:16" s="8" customFormat="1" ht="21.95" customHeight="1">
      <c r="A205" s="35" t="s">
        <v>638</v>
      </c>
      <c r="B205" s="36" t="s">
        <v>702</v>
      </c>
      <c r="C205" s="37" t="s">
        <v>707</v>
      </c>
      <c r="D205" s="38" t="s">
        <v>708</v>
      </c>
      <c r="E205" s="39">
        <v>0</v>
      </c>
      <c r="F205" s="39">
        <v>0</v>
      </c>
      <c r="G205" s="39">
        <v>0</v>
      </c>
      <c r="H205" s="39">
        <v>0</v>
      </c>
      <c r="I205" s="39">
        <v>0</v>
      </c>
      <c r="J205" s="39">
        <v>3838.8</v>
      </c>
      <c r="K205" s="39">
        <v>0</v>
      </c>
      <c r="L205" s="39">
        <v>0</v>
      </c>
      <c r="M205" s="40" t="s">
        <v>23</v>
      </c>
      <c r="N205" s="39" t="s">
        <v>705</v>
      </c>
      <c r="O205" s="41" t="s">
        <v>709</v>
      </c>
      <c r="P205" s="65">
        <v>3838.8</v>
      </c>
    </row>
    <row r="206" spans="1:16" s="8" customFormat="1" ht="21.95" customHeight="1">
      <c r="A206" s="29" t="s">
        <v>638</v>
      </c>
      <c r="B206" s="30" t="s">
        <v>702</v>
      </c>
      <c r="C206" s="30" t="s">
        <v>710</v>
      </c>
      <c r="D206" s="31" t="s">
        <v>711</v>
      </c>
      <c r="E206" s="32">
        <v>0</v>
      </c>
      <c r="F206" s="32">
        <v>109.2</v>
      </c>
      <c r="G206" s="32">
        <v>0</v>
      </c>
      <c r="H206" s="32">
        <v>58.8</v>
      </c>
      <c r="I206" s="32">
        <v>0</v>
      </c>
      <c r="J206" s="32">
        <v>0</v>
      </c>
      <c r="K206" s="32">
        <v>0</v>
      </c>
      <c r="L206" s="32">
        <v>344.4</v>
      </c>
      <c r="M206" s="33" t="s">
        <v>23</v>
      </c>
      <c r="N206" s="32" t="s">
        <v>705</v>
      </c>
      <c r="O206" s="34" t="s">
        <v>712</v>
      </c>
      <c r="P206" s="64">
        <v>512.4</v>
      </c>
    </row>
    <row r="207" spans="1:16" s="8" customFormat="1" ht="21.95" customHeight="1">
      <c r="A207" s="35" t="s">
        <v>638</v>
      </c>
      <c r="B207" s="36" t="s">
        <v>702</v>
      </c>
      <c r="C207" s="37" t="s">
        <v>713</v>
      </c>
      <c r="D207" s="38" t="s">
        <v>714</v>
      </c>
      <c r="E207" s="39">
        <v>0</v>
      </c>
      <c r="F207" s="39">
        <v>0</v>
      </c>
      <c r="G207" s="39">
        <v>218.4</v>
      </c>
      <c r="H207" s="39">
        <v>3460.8</v>
      </c>
      <c r="I207" s="39">
        <v>0</v>
      </c>
      <c r="J207" s="39">
        <v>0</v>
      </c>
      <c r="K207" s="39">
        <v>0</v>
      </c>
      <c r="L207" s="39">
        <v>1075.2</v>
      </c>
      <c r="M207" s="40" t="s">
        <v>23</v>
      </c>
      <c r="N207" s="39" t="s">
        <v>705</v>
      </c>
      <c r="O207" s="41" t="s">
        <v>715</v>
      </c>
      <c r="P207" s="65">
        <v>4754.4000000000005</v>
      </c>
    </row>
    <row r="208" spans="1:16" s="8" customFormat="1" ht="21.95" customHeight="1">
      <c r="A208" s="29" t="s">
        <v>638</v>
      </c>
      <c r="B208" s="30" t="s">
        <v>702</v>
      </c>
      <c r="C208" s="30" t="s">
        <v>716</v>
      </c>
      <c r="D208" s="31" t="s">
        <v>717</v>
      </c>
      <c r="E208" s="32">
        <v>0</v>
      </c>
      <c r="F208" s="32">
        <v>0</v>
      </c>
      <c r="G208" s="32">
        <v>0</v>
      </c>
      <c r="H208" s="32">
        <v>0</v>
      </c>
      <c r="I208" s="32">
        <v>890.4</v>
      </c>
      <c r="J208" s="32">
        <v>0</v>
      </c>
      <c r="K208" s="32">
        <v>344.4</v>
      </c>
      <c r="L208" s="32">
        <v>0</v>
      </c>
      <c r="M208" s="33" t="s">
        <v>23</v>
      </c>
      <c r="N208" s="32" t="s">
        <v>705</v>
      </c>
      <c r="O208" s="34" t="s">
        <v>718</v>
      </c>
      <c r="P208" s="64">
        <v>1234.8</v>
      </c>
    </row>
    <row r="209" spans="1:16" s="8" customFormat="1" ht="21.95" customHeight="1">
      <c r="A209" s="35" t="s">
        <v>638</v>
      </c>
      <c r="B209" s="36" t="s">
        <v>638</v>
      </c>
      <c r="C209" s="37" t="s">
        <v>719</v>
      </c>
      <c r="D209" s="38" t="s">
        <v>720</v>
      </c>
      <c r="E209" s="39">
        <v>0</v>
      </c>
      <c r="F209" s="39">
        <v>0</v>
      </c>
      <c r="G209" s="39">
        <v>176.4</v>
      </c>
      <c r="H209" s="39">
        <v>0</v>
      </c>
      <c r="I209" s="39">
        <v>0</v>
      </c>
      <c r="J209" s="39">
        <v>7156.8</v>
      </c>
      <c r="K209" s="39">
        <v>0</v>
      </c>
      <c r="L209" s="39">
        <v>0</v>
      </c>
      <c r="M209" s="40" t="s">
        <v>23</v>
      </c>
      <c r="N209" s="39" t="s">
        <v>684</v>
      </c>
      <c r="O209" s="41" t="s">
        <v>721</v>
      </c>
      <c r="P209" s="65">
        <v>7333.2</v>
      </c>
    </row>
    <row r="210" spans="1:16" s="8" customFormat="1" ht="21.95" customHeight="1">
      <c r="A210" s="29" t="s">
        <v>638</v>
      </c>
      <c r="B210" s="30" t="s">
        <v>638</v>
      </c>
      <c r="C210" s="30" t="s">
        <v>722</v>
      </c>
      <c r="D210" s="31" t="s">
        <v>723</v>
      </c>
      <c r="E210" s="32">
        <v>0</v>
      </c>
      <c r="F210" s="32">
        <v>0</v>
      </c>
      <c r="G210" s="32">
        <v>92.4</v>
      </c>
      <c r="H210" s="32">
        <v>0</v>
      </c>
      <c r="I210" s="32">
        <v>0</v>
      </c>
      <c r="J210" s="32">
        <v>0</v>
      </c>
      <c r="K210" s="32">
        <v>0</v>
      </c>
      <c r="L210" s="32">
        <v>0</v>
      </c>
      <c r="M210" s="33" t="s">
        <v>23</v>
      </c>
      <c r="N210" s="32" t="s">
        <v>684</v>
      </c>
      <c r="O210" s="34" t="s">
        <v>724</v>
      </c>
      <c r="P210" s="64">
        <v>92.4</v>
      </c>
    </row>
    <row r="211" spans="1:16" s="8" customFormat="1" ht="21.95" customHeight="1">
      <c r="A211" s="35" t="s">
        <v>638</v>
      </c>
      <c r="B211" s="36" t="s">
        <v>638</v>
      </c>
      <c r="C211" s="37" t="s">
        <v>725</v>
      </c>
      <c r="D211" s="38" t="s">
        <v>726</v>
      </c>
      <c r="E211" s="39">
        <v>0</v>
      </c>
      <c r="F211" s="39">
        <v>0</v>
      </c>
      <c r="G211" s="39">
        <v>151.19999999999999</v>
      </c>
      <c r="H211" s="39">
        <v>0</v>
      </c>
      <c r="I211" s="39">
        <v>0</v>
      </c>
      <c r="J211" s="39">
        <v>3309.6</v>
      </c>
      <c r="K211" s="39">
        <v>0</v>
      </c>
      <c r="L211" s="39">
        <v>3276</v>
      </c>
      <c r="M211" s="40" t="s">
        <v>23</v>
      </c>
      <c r="N211" s="39" t="s">
        <v>684</v>
      </c>
      <c r="O211" s="41" t="s">
        <v>727</v>
      </c>
      <c r="P211" s="65">
        <v>6736.7999999999993</v>
      </c>
    </row>
    <row r="212" spans="1:16" s="8" customFormat="1" ht="21.95" customHeight="1">
      <c r="A212" s="29" t="s">
        <v>638</v>
      </c>
      <c r="B212" s="30" t="s">
        <v>638</v>
      </c>
      <c r="C212" s="30" t="s">
        <v>728</v>
      </c>
      <c r="D212" s="31" t="s">
        <v>729</v>
      </c>
      <c r="E212" s="32">
        <v>0</v>
      </c>
      <c r="F212" s="32">
        <v>0</v>
      </c>
      <c r="G212" s="32">
        <v>327.60000000000002</v>
      </c>
      <c r="H212" s="32">
        <v>4258.8</v>
      </c>
      <c r="I212" s="32">
        <v>0</v>
      </c>
      <c r="J212" s="32">
        <v>0</v>
      </c>
      <c r="K212" s="32">
        <v>0</v>
      </c>
      <c r="L212" s="32">
        <v>0</v>
      </c>
      <c r="M212" s="33" t="s">
        <v>23</v>
      </c>
      <c r="N212" s="32" t="s">
        <v>684</v>
      </c>
      <c r="O212" s="34" t="s">
        <v>730</v>
      </c>
      <c r="P212" s="64">
        <v>4586.4000000000005</v>
      </c>
    </row>
    <row r="213" spans="1:16" s="8" customFormat="1" ht="21.95" customHeight="1">
      <c r="A213" s="35" t="s">
        <v>638</v>
      </c>
      <c r="B213" s="36" t="s">
        <v>638</v>
      </c>
      <c r="C213" s="37" t="s">
        <v>731</v>
      </c>
      <c r="D213" s="38" t="s">
        <v>732</v>
      </c>
      <c r="E213" s="39">
        <v>0</v>
      </c>
      <c r="F213" s="39">
        <v>0</v>
      </c>
      <c r="G213" s="39">
        <v>0</v>
      </c>
      <c r="H213" s="39">
        <v>4821.6000000000004</v>
      </c>
      <c r="I213" s="39">
        <v>0</v>
      </c>
      <c r="J213" s="39">
        <v>0</v>
      </c>
      <c r="K213" s="39">
        <v>0</v>
      </c>
      <c r="L213" s="39">
        <v>0</v>
      </c>
      <c r="M213" s="40" t="s">
        <v>478</v>
      </c>
      <c r="N213" s="39" t="s">
        <v>733</v>
      </c>
      <c r="O213" s="41" t="s">
        <v>734</v>
      </c>
      <c r="P213" s="65">
        <v>4821.6000000000004</v>
      </c>
    </row>
    <row r="214" spans="1:16" s="8" customFormat="1" ht="21.95" customHeight="1">
      <c r="A214" s="29" t="s">
        <v>638</v>
      </c>
      <c r="B214" s="30" t="s">
        <v>638</v>
      </c>
      <c r="C214" s="30" t="s">
        <v>735</v>
      </c>
      <c r="D214" s="31" t="s">
        <v>736</v>
      </c>
      <c r="E214" s="32">
        <v>0</v>
      </c>
      <c r="F214" s="32">
        <v>0</v>
      </c>
      <c r="G214" s="32">
        <v>0</v>
      </c>
      <c r="H214" s="32">
        <v>7005.6</v>
      </c>
      <c r="I214" s="32">
        <v>0</v>
      </c>
      <c r="J214" s="32">
        <v>0</v>
      </c>
      <c r="K214" s="32">
        <v>0</v>
      </c>
      <c r="L214" s="32">
        <v>0</v>
      </c>
      <c r="M214" s="33" t="s">
        <v>23</v>
      </c>
      <c r="N214" s="32" t="s">
        <v>684</v>
      </c>
      <c r="O214" s="34" t="s">
        <v>737</v>
      </c>
      <c r="P214" s="64">
        <v>7005.6</v>
      </c>
    </row>
    <row r="215" spans="1:16" s="8" customFormat="1" ht="21.95" customHeight="1">
      <c r="A215" s="35" t="s">
        <v>638</v>
      </c>
      <c r="B215" s="36" t="s">
        <v>638</v>
      </c>
      <c r="C215" s="37" t="s">
        <v>738</v>
      </c>
      <c r="D215" s="38" t="s">
        <v>739</v>
      </c>
      <c r="E215" s="39">
        <v>72.8</v>
      </c>
      <c r="F215" s="39">
        <v>151.19999999999999</v>
      </c>
      <c r="G215" s="39">
        <v>0</v>
      </c>
      <c r="H215" s="39">
        <v>210</v>
      </c>
      <c r="I215" s="39">
        <v>0</v>
      </c>
      <c r="J215" s="39">
        <v>0</v>
      </c>
      <c r="K215" s="39">
        <v>0</v>
      </c>
      <c r="L215" s="39">
        <v>756</v>
      </c>
      <c r="M215" s="40" t="s">
        <v>23</v>
      </c>
      <c r="N215" s="39" t="s">
        <v>684</v>
      </c>
      <c r="O215" s="41" t="s">
        <v>740</v>
      </c>
      <c r="P215" s="65">
        <v>1190</v>
      </c>
    </row>
    <row r="216" spans="1:16" s="8" customFormat="1" ht="21.95" customHeight="1">
      <c r="A216" s="29" t="s">
        <v>638</v>
      </c>
      <c r="B216" s="30" t="s">
        <v>638</v>
      </c>
      <c r="C216" s="30" t="s">
        <v>741</v>
      </c>
      <c r="D216" s="31" t="s">
        <v>742</v>
      </c>
      <c r="E216" s="32">
        <v>0</v>
      </c>
      <c r="F216" s="32">
        <v>0</v>
      </c>
      <c r="G216" s="32">
        <v>310.8</v>
      </c>
      <c r="H216" s="32">
        <v>2058</v>
      </c>
      <c r="I216" s="32">
        <v>0</v>
      </c>
      <c r="J216" s="32">
        <v>4393.2</v>
      </c>
      <c r="K216" s="32">
        <v>0</v>
      </c>
      <c r="L216" s="32">
        <v>1201.2</v>
      </c>
      <c r="M216" s="33" t="s">
        <v>23</v>
      </c>
      <c r="N216" s="32" t="s">
        <v>684</v>
      </c>
      <c r="O216" s="34" t="s">
        <v>743</v>
      </c>
      <c r="P216" s="64">
        <v>7963.2</v>
      </c>
    </row>
    <row r="217" spans="1:16" s="8" customFormat="1" ht="21.95" customHeight="1">
      <c r="A217" s="35" t="s">
        <v>638</v>
      </c>
      <c r="B217" s="36" t="s">
        <v>638</v>
      </c>
      <c r="C217" s="37" t="s">
        <v>744</v>
      </c>
      <c r="D217" s="38" t="s">
        <v>745</v>
      </c>
      <c r="E217" s="39">
        <v>0</v>
      </c>
      <c r="F217" s="39">
        <v>0</v>
      </c>
      <c r="G217" s="39">
        <v>201.6</v>
      </c>
      <c r="H217" s="39">
        <v>1923.6</v>
      </c>
      <c r="I217" s="39">
        <v>0</v>
      </c>
      <c r="J217" s="39">
        <v>0</v>
      </c>
      <c r="K217" s="39">
        <v>0</v>
      </c>
      <c r="L217" s="39">
        <v>0</v>
      </c>
      <c r="M217" s="40" t="s">
        <v>23</v>
      </c>
      <c r="N217" s="39" t="s">
        <v>684</v>
      </c>
      <c r="O217" s="41" t="s">
        <v>746</v>
      </c>
      <c r="P217" s="65">
        <v>2125.1999999999998</v>
      </c>
    </row>
    <row r="218" spans="1:16" s="8" customFormat="1" ht="21.95" customHeight="1">
      <c r="A218" s="29" t="s">
        <v>638</v>
      </c>
      <c r="B218" s="30" t="s">
        <v>638</v>
      </c>
      <c r="C218" s="30" t="s">
        <v>747</v>
      </c>
      <c r="D218" s="31" t="s">
        <v>748</v>
      </c>
      <c r="E218" s="32">
        <v>0</v>
      </c>
      <c r="F218" s="32">
        <v>0</v>
      </c>
      <c r="G218" s="32">
        <v>277.2</v>
      </c>
      <c r="H218" s="32">
        <v>0</v>
      </c>
      <c r="I218" s="32">
        <v>0</v>
      </c>
      <c r="J218" s="32">
        <v>0</v>
      </c>
      <c r="K218" s="32">
        <v>0</v>
      </c>
      <c r="L218" s="32">
        <v>0</v>
      </c>
      <c r="M218" s="33" t="s">
        <v>23</v>
      </c>
      <c r="N218" s="32" t="s">
        <v>684</v>
      </c>
      <c r="O218" s="34" t="s">
        <v>749</v>
      </c>
      <c r="P218" s="64">
        <v>277.2</v>
      </c>
    </row>
    <row r="219" spans="1:16" s="8" customFormat="1" ht="21.95" customHeight="1">
      <c r="A219" s="35" t="s">
        <v>638</v>
      </c>
      <c r="B219" s="36" t="s">
        <v>638</v>
      </c>
      <c r="C219" s="37" t="s">
        <v>750</v>
      </c>
      <c r="D219" s="38" t="s">
        <v>751</v>
      </c>
      <c r="E219" s="39">
        <v>0</v>
      </c>
      <c r="F219" s="39">
        <v>0</v>
      </c>
      <c r="G219" s="39">
        <v>0</v>
      </c>
      <c r="H219" s="39">
        <v>1436.4</v>
      </c>
      <c r="I219" s="39">
        <v>0</v>
      </c>
      <c r="J219" s="39">
        <v>1722</v>
      </c>
      <c r="K219" s="39">
        <v>0</v>
      </c>
      <c r="L219" s="39">
        <v>0</v>
      </c>
      <c r="M219" s="40" t="s">
        <v>23</v>
      </c>
      <c r="N219" s="39" t="s">
        <v>684</v>
      </c>
      <c r="O219" s="41" t="s">
        <v>752</v>
      </c>
      <c r="P219" s="65">
        <v>3158.4</v>
      </c>
    </row>
    <row r="220" spans="1:16" s="8" customFormat="1" ht="21.95" customHeight="1">
      <c r="A220" s="29" t="s">
        <v>638</v>
      </c>
      <c r="B220" s="30" t="s">
        <v>638</v>
      </c>
      <c r="C220" s="30" t="s">
        <v>753</v>
      </c>
      <c r="D220" s="31" t="s">
        <v>754</v>
      </c>
      <c r="E220" s="32">
        <v>0</v>
      </c>
      <c r="F220" s="32">
        <v>0</v>
      </c>
      <c r="G220" s="32">
        <v>151.19999999999999</v>
      </c>
      <c r="H220" s="32">
        <v>949.2</v>
      </c>
      <c r="I220" s="32">
        <v>0</v>
      </c>
      <c r="J220" s="32">
        <v>0</v>
      </c>
      <c r="K220" s="32">
        <v>0</v>
      </c>
      <c r="L220" s="32">
        <v>0</v>
      </c>
      <c r="M220" s="33" t="s">
        <v>23</v>
      </c>
      <c r="N220" s="32" t="s">
        <v>684</v>
      </c>
      <c r="O220" s="34" t="s">
        <v>755</v>
      </c>
      <c r="P220" s="64">
        <v>1100.4000000000001</v>
      </c>
    </row>
    <row r="221" spans="1:16" s="8" customFormat="1" ht="21.95" customHeight="1">
      <c r="A221" s="35" t="s">
        <v>638</v>
      </c>
      <c r="B221" s="36" t="s">
        <v>638</v>
      </c>
      <c r="C221" s="37" t="s">
        <v>756</v>
      </c>
      <c r="D221" s="38" t="s">
        <v>757</v>
      </c>
      <c r="E221" s="39">
        <v>0</v>
      </c>
      <c r="F221" s="39">
        <v>0</v>
      </c>
      <c r="G221" s="39">
        <v>109.2</v>
      </c>
      <c r="H221" s="39">
        <v>1680</v>
      </c>
      <c r="I221" s="39">
        <v>0</v>
      </c>
      <c r="J221" s="39">
        <v>0</v>
      </c>
      <c r="K221" s="39">
        <v>0</v>
      </c>
      <c r="L221" s="39">
        <v>0</v>
      </c>
      <c r="M221" s="40" t="s">
        <v>23</v>
      </c>
      <c r="N221" s="39" t="s">
        <v>684</v>
      </c>
      <c r="O221" s="41" t="s">
        <v>758</v>
      </c>
      <c r="P221" s="65">
        <v>1789.2</v>
      </c>
    </row>
    <row r="222" spans="1:16" s="8" customFormat="1" ht="21.95" customHeight="1">
      <c r="A222" s="29" t="s">
        <v>638</v>
      </c>
      <c r="B222" s="30" t="s">
        <v>638</v>
      </c>
      <c r="C222" s="30" t="s">
        <v>759</v>
      </c>
      <c r="D222" s="31" t="s">
        <v>760</v>
      </c>
      <c r="E222" s="32">
        <v>0</v>
      </c>
      <c r="F222" s="32">
        <v>0</v>
      </c>
      <c r="G222" s="32">
        <v>0</v>
      </c>
      <c r="H222" s="32">
        <v>2637.6</v>
      </c>
      <c r="I222" s="32">
        <v>0</v>
      </c>
      <c r="J222" s="32">
        <v>0</v>
      </c>
      <c r="K222" s="32">
        <v>0</v>
      </c>
      <c r="L222" s="32">
        <v>0</v>
      </c>
      <c r="M222" s="33" t="s">
        <v>23</v>
      </c>
      <c r="N222" s="32" t="s">
        <v>684</v>
      </c>
      <c r="O222" s="34" t="s">
        <v>761</v>
      </c>
      <c r="P222" s="64">
        <v>2637.6</v>
      </c>
    </row>
    <row r="223" spans="1:16" s="8" customFormat="1" ht="21.95" customHeight="1">
      <c r="A223" s="35" t="s">
        <v>638</v>
      </c>
      <c r="B223" s="36" t="s">
        <v>638</v>
      </c>
      <c r="C223" s="37" t="s">
        <v>762</v>
      </c>
      <c r="D223" s="38" t="s">
        <v>763</v>
      </c>
      <c r="E223" s="39">
        <v>0</v>
      </c>
      <c r="F223" s="39">
        <v>0</v>
      </c>
      <c r="G223" s="39">
        <v>0</v>
      </c>
      <c r="H223" s="39">
        <v>6031.2</v>
      </c>
      <c r="I223" s="39">
        <v>0</v>
      </c>
      <c r="J223" s="39">
        <v>2486.4</v>
      </c>
      <c r="K223" s="39">
        <v>0</v>
      </c>
      <c r="L223" s="39">
        <v>0</v>
      </c>
      <c r="M223" s="40" t="s">
        <v>478</v>
      </c>
      <c r="N223" s="39" t="s">
        <v>733</v>
      </c>
      <c r="O223" s="41" t="s">
        <v>764</v>
      </c>
      <c r="P223" s="65">
        <v>8517.6</v>
      </c>
    </row>
    <row r="224" spans="1:16" s="8" customFormat="1" ht="21.95" customHeight="1">
      <c r="A224" s="29" t="s">
        <v>638</v>
      </c>
      <c r="B224" s="30" t="s">
        <v>638</v>
      </c>
      <c r="C224" s="30" t="s">
        <v>765</v>
      </c>
      <c r="D224" s="31" t="s">
        <v>766</v>
      </c>
      <c r="E224" s="32">
        <v>0</v>
      </c>
      <c r="F224" s="32">
        <v>0</v>
      </c>
      <c r="G224" s="32">
        <v>0</v>
      </c>
      <c r="H224" s="32">
        <v>2066.4</v>
      </c>
      <c r="I224" s="32">
        <v>0</v>
      </c>
      <c r="J224" s="32">
        <v>0</v>
      </c>
      <c r="K224" s="32">
        <v>0</v>
      </c>
      <c r="L224" s="32">
        <v>0</v>
      </c>
      <c r="M224" s="33" t="s">
        <v>478</v>
      </c>
      <c r="N224" s="32" t="s">
        <v>733</v>
      </c>
      <c r="O224" s="34" t="s">
        <v>767</v>
      </c>
      <c r="P224" s="64">
        <v>2066.4</v>
      </c>
    </row>
    <row r="225" spans="1:16" s="8" customFormat="1" ht="21.95" customHeight="1">
      <c r="A225" s="35" t="s">
        <v>638</v>
      </c>
      <c r="B225" s="36" t="s">
        <v>638</v>
      </c>
      <c r="C225" s="37" t="s">
        <v>768</v>
      </c>
      <c r="D225" s="38" t="s">
        <v>769</v>
      </c>
      <c r="E225" s="39">
        <v>0</v>
      </c>
      <c r="F225" s="39">
        <v>0</v>
      </c>
      <c r="G225" s="39">
        <v>0</v>
      </c>
      <c r="H225" s="39">
        <v>0</v>
      </c>
      <c r="I225" s="39">
        <v>3250.8</v>
      </c>
      <c r="J225" s="39">
        <v>0</v>
      </c>
      <c r="K225" s="39">
        <v>840</v>
      </c>
      <c r="L225" s="39">
        <v>0</v>
      </c>
      <c r="M225" s="40" t="s">
        <v>23</v>
      </c>
      <c r="N225" s="39" t="s">
        <v>684</v>
      </c>
      <c r="O225" s="41" t="s">
        <v>770</v>
      </c>
      <c r="P225" s="65">
        <v>4090.8</v>
      </c>
    </row>
    <row r="226" spans="1:16" s="8" customFormat="1" ht="21.95" customHeight="1">
      <c r="A226" s="29" t="s">
        <v>638</v>
      </c>
      <c r="B226" s="30" t="s">
        <v>771</v>
      </c>
      <c r="C226" s="30" t="s">
        <v>772</v>
      </c>
      <c r="D226" s="31" t="s">
        <v>773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v>1033.2</v>
      </c>
      <c r="K226" s="32">
        <v>0</v>
      </c>
      <c r="L226" s="32">
        <v>0</v>
      </c>
      <c r="M226" s="33" t="s">
        <v>23</v>
      </c>
      <c r="N226" s="32" t="s">
        <v>684</v>
      </c>
      <c r="O226" s="34" t="s">
        <v>774</v>
      </c>
      <c r="P226" s="64">
        <v>1033.2</v>
      </c>
    </row>
    <row r="227" spans="1:16" s="8" customFormat="1" ht="21.95" customHeight="1">
      <c r="A227" s="35" t="s">
        <v>638</v>
      </c>
      <c r="B227" s="36" t="s">
        <v>775</v>
      </c>
      <c r="C227" s="37" t="s">
        <v>776</v>
      </c>
      <c r="D227" s="38" t="s">
        <v>777</v>
      </c>
      <c r="E227" s="39">
        <v>0</v>
      </c>
      <c r="F227" s="39">
        <v>0</v>
      </c>
      <c r="G227" s="39">
        <v>126</v>
      </c>
      <c r="H227" s="39">
        <v>0</v>
      </c>
      <c r="I227" s="39">
        <v>0</v>
      </c>
      <c r="J227" s="39">
        <v>2730</v>
      </c>
      <c r="K227" s="39">
        <v>0</v>
      </c>
      <c r="L227" s="39">
        <v>268.8</v>
      </c>
      <c r="M227" s="40" t="s">
        <v>23</v>
      </c>
      <c r="N227" s="39" t="s">
        <v>778</v>
      </c>
      <c r="O227" s="41" t="s">
        <v>779</v>
      </c>
      <c r="P227" s="65">
        <v>3124.8</v>
      </c>
    </row>
    <row r="228" spans="1:16" s="8" customFormat="1" ht="21.95" customHeight="1">
      <c r="A228" s="29" t="s">
        <v>638</v>
      </c>
      <c r="B228" s="30" t="s">
        <v>775</v>
      </c>
      <c r="C228" s="30" t="s">
        <v>780</v>
      </c>
      <c r="D228" s="31" t="s">
        <v>781</v>
      </c>
      <c r="E228" s="32">
        <v>0</v>
      </c>
      <c r="F228" s="32">
        <v>0</v>
      </c>
      <c r="G228" s="32">
        <v>159.6</v>
      </c>
      <c r="H228" s="32">
        <v>4200</v>
      </c>
      <c r="I228" s="32">
        <v>0</v>
      </c>
      <c r="J228" s="32">
        <v>0</v>
      </c>
      <c r="K228" s="32">
        <v>0</v>
      </c>
      <c r="L228" s="32">
        <v>0</v>
      </c>
      <c r="M228" s="33" t="s">
        <v>23</v>
      </c>
      <c r="N228" s="32" t="s">
        <v>656</v>
      </c>
      <c r="O228" s="34" t="s">
        <v>782</v>
      </c>
      <c r="P228" s="64">
        <v>4359.6000000000004</v>
      </c>
    </row>
    <row r="229" spans="1:16" s="8" customFormat="1" ht="21.95" customHeight="1">
      <c r="A229" s="35" t="s">
        <v>638</v>
      </c>
      <c r="B229" s="36" t="s">
        <v>783</v>
      </c>
      <c r="C229" s="37" t="s">
        <v>784</v>
      </c>
      <c r="D229" s="38" t="s">
        <v>785</v>
      </c>
      <c r="E229" s="39">
        <v>0</v>
      </c>
      <c r="F229" s="39">
        <v>0</v>
      </c>
      <c r="G229" s="39">
        <v>0</v>
      </c>
      <c r="H229" s="39">
        <v>0</v>
      </c>
      <c r="I229" s="39">
        <v>0</v>
      </c>
      <c r="J229" s="39">
        <v>2797.2</v>
      </c>
      <c r="K229" s="39">
        <v>0</v>
      </c>
      <c r="L229" s="39">
        <v>495.6</v>
      </c>
      <c r="M229" s="40" t="s">
        <v>23</v>
      </c>
      <c r="N229" s="39" t="s">
        <v>786</v>
      </c>
      <c r="O229" s="41" t="s">
        <v>787</v>
      </c>
      <c r="P229" s="65">
        <v>3292.7999999999997</v>
      </c>
    </row>
    <row r="230" spans="1:16" s="8" customFormat="1" ht="21.95" customHeight="1">
      <c r="A230" s="29" t="s">
        <v>638</v>
      </c>
      <c r="B230" s="30" t="s">
        <v>783</v>
      </c>
      <c r="C230" s="30" t="s">
        <v>788</v>
      </c>
      <c r="D230" s="31" t="s">
        <v>789</v>
      </c>
      <c r="E230" s="32">
        <v>0</v>
      </c>
      <c r="F230" s="32">
        <v>0</v>
      </c>
      <c r="G230" s="32">
        <v>0</v>
      </c>
      <c r="H230" s="32">
        <v>2755.2</v>
      </c>
      <c r="I230" s="32">
        <v>0</v>
      </c>
      <c r="J230" s="32">
        <v>0</v>
      </c>
      <c r="K230" s="32">
        <v>0</v>
      </c>
      <c r="L230" s="32">
        <v>0</v>
      </c>
      <c r="M230" s="33" t="s">
        <v>23</v>
      </c>
      <c r="N230" s="32" t="s">
        <v>786</v>
      </c>
      <c r="O230" s="34" t="s">
        <v>790</v>
      </c>
      <c r="P230" s="64">
        <v>2755.2</v>
      </c>
    </row>
    <row r="231" spans="1:16" s="8" customFormat="1" ht="21.95" customHeight="1">
      <c r="A231" s="35" t="s">
        <v>638</v>
      </c>
      <c r="B231" s="36" t="s">
        <v>791</v>
      </c>
      <c r="C231" s="37" t="s">
        <v>792</v>
      </c>
      <c r="D231" s="38" t="s">
        <v>793</v>
      </c>
      <c r="E231" s="39">
        <v>0</v>
      </c>
      <c r="F231" s="39">
        <v>0</v>
      </c>
      <c r="G231" s="39">
        <v>159.6</v>
      </c>
      <c r="H231" s="39">
        <v>1848</v>
      </c>
      <c r="I231" s="39">
        <v>0</v>
      </c>
      <c r="J231" s="39">
        <v>1024.8</v>
      </c>
      <c r="K231" s="39">
        <v>0</v>
      </c>
      <c r="L231" s="39">
        <v>0</v>
      </c>
      <c r="M231" s="40" t="s">
        <v>23</v>
      </c>
      <c r="N231" s="39" t="s">
        <v>670</v>
      </c>
      <c r="O231" s="41" t="s">
        <v>794</v>
      </c>
      <c r="P231" s="65">
        <v>3032.3999999999996</v>
      </c>
    </row>
    <row r="232" spans="1:16" s="8" customFormat="1" ht="21.95" customHeight="1">
      <c r="A232" s="29" t="s">
        <v>638</v>
      </c>
      <c r="B232" s="30" t="s">
        <v>791</v>
      </c>
      <c r="C232" s="30" t="s">
        <v>795</v>
      </c>
      <c r="D232" s="31" t="s">
        <v>796</v>
      </c>
      <c r="E232" s="32">
        <v>0</v>
      </c>
      <c r="F232" s="32">
        <v>0</v>
      </c>
      <c r="G232" s="32">
        <v>0</v>
      </c>
      <c r="H232" s="32">
        <v>663.6</v>
      </c>
      <c r="I232" s="32">
        <v>0</v>
      </c>
      <c r="J232" s="32">
        <v>184.8</v>
      </c>
      <c r="K232" s="32">
        <v>0</v>
      </c>
      <c r="L232" s="32">
        <v>0</v>
      </c>
      <c r="M232" s="33" t="s">
        <v>23</v>
      </c>
      <c r="N232" s="32" t="s">
        <v>670</v>
      </c>
      <c r="O232" s="34" t="s">
        <v>797</v>
      </c>
      <c r="P232" s="64">
        <v>848.40000000000009</v>
      </c>
    </row>
    <row r="233" spans="1:16" s="8" customFormat="1" ht="21.95" customHeight="1">
      <c r="A233" s="35" t="s">
        <v>638</v>
      </c>
      <c r="B233" s="36" t="s">
        <v>798</v>
      </c>
      <c r="C233" s="37" t="s">
        <v>799</v>
      </c>
      <c r="D233" s="38" t="s">
        <v>800</v>
      </c>
      <c r="E233" s="39">
        <v>0</v>
      </c>
      <c r="F233" s="39">
        <v>0</v>
      </c>
      <c r="G233" s="39">
        <v>0</v>
      </c>
      <c r="H233" s="39">
        <v>999.6</v>
      </c>
      <c r="I233" s="39">
        <v>0</v>
      </c>
      <c r="J233" s="39">
        <v>394.8</v>
      </c>
      <c r="K233" s="39">
        <v>0</v>
      </c>
      <c r="L233" s="39">
        <v>0</v>
      </c>
      <c r="M233" s="40" t="s">
        <v>23</v>
      </c>
      <c r="N233" s="39" t="s">
        <v>778</v>
      </c>
      <c r="O233" s="41" t="s">
        <v>801</v>
      </c>
      <c r="P233" s="65">
        <v>1394.4</v>
      </c>
    </row>
    <row r="234" spans="1:16" s="8" customFormat="1" ht="21.95" customHeight="1">
      <c r="A234" s="29" t="s">
        <v>638</v>
      </c>
      <c r="B234" s="30" t="s">
        <v>798</v>
      </c>
      <c r="C234" s="30" t="s">
        <v>802</v>
      </c>
      <c r="D234" s="31" t="s">
        <v>803</v>
      </c>
      <c r="E234" s="32">
        <v>0</v>
      </c>
      <c r="F234" s="32">
        <v>0</v>
      </c>
      <c r="G234" s="32">
        <v>0</v>
      </c>
      <c r="H234" s="32">
        <v>504</v>
      </c>
      <c r="I234" s="32">
        <v>0</v>
      </c>
      <c r="J234" s="32">
        <v>386.4</v>
      </c>
      <c r="K234" s="32">
        <v>0</v>
      </c>
      <c r="L234" s="32">
        <v>0</v>
      </c>
      <c r="M234" s="33" t="s">
        <v>23</v>
      </c>
      <c r="N234" s="32" t="s">
        <v>778</v>
      </c>
      <c r="O234" s="34" t="s">
        <v>804</v>
      </c>
      <c r="P234" s="64">
        <v>890.4</v>
      </c>
    </row>
    <row r="235" spans="1:16" s="8" customFormat="1" ht="21.95" customHeight="1">
      <c r="A235" s="35" t="s">
        <v>638</v>
      </c>
      <c r="B235" s="36" t="s">
        <v>805</v>
      </c>
      <c r="C235" s="37" t="s">
        <v>806</v>
      </c>
      <c r="D235" s="38" t="s">
        <v>807</v>
      </c>
      <c r="E235" s="39">
        <v>0</v>
      </c>
      <c r="F235" s="39">
        <v>0</v>
      </c>
      <c r="G235" s="39">
        <v>0</v>
      </c>
      <c r="H235" s="39">
        <v>1537.2</v>
      </c>
      <c r="I235" s="39">
        <v>0</v>
      </c>
      <c r="J235" s="39">
        <v>1419.6</v>
      </c>
      <c r="K235" s="39">
        <v>0</v>
      </c>
      <c r="L235" s="39">
        <v>0</v>
      </c>
      <c r="M235" s="40" t="s">
        <v>23</v>
      </c>
      <c r="N235" s="39" t="s">
        <v>684</v>
      </c>
      <c r="O235" s="41" t="s">
        <v>808</v>
      </c>
      <c r="P235" s="65">
        <v>2956.8</v>
      </c>
    </row>
    <row r="236" spans="1:16" s="8" customFormat="1" ht="21.95" customHeight="1">
      <c r="A236" s="29" t="s">
        <v>638</v>
      </c>
      <c r="B236" s="30" t="s">
        <v>805</v>
      </c>
      <c r="C236" s="30" t="s">
        <v>809</v>
      </c>
      <c r="D236" s="31" t="s">
        <v>810</v>
      </c>
      <c r="E236" s="32">
        <v>0</v>
      </c>
      <c r="F236" s="32">
        <v>0</v>
      </c>
      <c r="G236" s="32">
        <v>117.6</v>
      </c>
      <c r="H236" s="32">
        <v>1134</v>
      </c>
      <c r="I236" s="32">
        <v>0</v>
      </c>
      <c r="J236" s="32">
        <v>0</v>
      </c>
      <c r="K236" s="32">
        <v>0</v>
      </c>
      <c r="L236" s="32">
        <v>0</v>
      </c>
      <c r="M236" s="33" t="s">
        <v>23</v>
      </c>
      <c r="N236" s="32" t="s">
        <v>684</v>
      </c>
      <c r="O236" s="34" t="s">
        <v>811</v>
      </c>
      <c r="P236" s="64">
        <v>1251.5999999999999</v>
      </c>
    </row>
    <row r="237" spans="1:16" s="8" customFormat="1" ht="21.95" customHeight="1">
      <c r="A237" s="35" t="s">
        <v>638</v>
      </c>
      <c r="B237" s="36" t="s">
        <v>812</v>
      </c>
      <c r="C237" s="37" t="s">
        <v>813</v>
      </c>
      <c r="D237" s="38" t="s">
        <v>814</v>
      </c>
      <c r="E237" s="39">
        <v>0</v>
      </c>
      <c r="F237" s="39">
        <v>0</v>
      </c>
      <c r="G237" s="39">
        <v>0</v>
      </c>
      <c r="H237" s="39">
        <v>1083.5999999999999</v>
      </c>
      <c r="I237" s="39">
        <v>0</v>
      </c>
      <c r="J237" s="39">
        <v>722.4</v>
      </c>
      <c r="K237" s="39">
        <v>0</v>
      </c>
      <c r="L237" s="39">
        <v>0</v>
      </c>
      <c r="M237" s="40" t="s">
        <v>23</v>
      </c>
      <c r="N237" s="39" t="s">
        <v>684</v>
      </c>
      <c r="O237" s="41" t="s">
        <v>815</v>
      </c>
      <c r="P237" s="65">
        <v>1806</v>
      </c>
    </row>
    <row r="238" spans="1:16" s="8" customFormat="1" ht="21.95" customHeight="1">
      <c r="A238" s="29" t="s">
        <v>638</v>
      </c>
      <c r="B238" s="30" t="s">
        <v>816</v>
      </c>
      <c r="C238" s="30" t="s">
        <v>817</v>
      </c>
      <c r="D238" s="31" t="s">
        <v>818</v>
      </c>
      <c r="E238" s="32">
        <v>0</v>
      </c>
      <c r="F238" s="32">
        <v>0</v>
      </c>
      <c r="G238" s="32">
        <v>0</v>
      </c>
      <c r="H238" s="32">
        <v>0</v>
      </c>
      <c r="I238" s="32">
        <v>0</v>
      </c>
      <c r="J238" s="32">
        <v>873.6</v>
      </c>
      <c r="K238" s="32">
        <v>0</v>
      </c>
      <c r="L238" s="32">
        <v>92.4</v>
      </c>
      <c r="M238" s="33" t="s">
        <v>23</v>
      </c>
      <c r="N238" s="32" t="s">
        <v>656</v>
      </c>
      <c r="O238" s="34" t="s">
        <v>819</v>
      </c>
      <c r="P238" s="64">
        <v>966</v>
      </c>
    </row>
    <row r="239" spans="1:16" s="8" customFormat="1" ht="21.95" customHeight="1">
      <c r="A239" s="35" t="s">
        <v>820</v>
      </c>
      <c r="B239" s="36" t="s">
        <v>821</v>
      </c>
      <c r="C239" s="37" t="s">
        <v>822</v>
      </c>
      <c r="D239" s="38" t="s">
        <v>823</v>
      </c>
      <c r="E239" s="39">
        <v>0</v>
      </c>
      <c r="F239" s="39">
        <v>0</v>
      </c>
      <c r="G239" s="39">
        <v>92.4</v>
      </c>
      <c r="H239" s="39">
        <v>3225.6</v>
      </c>
      <c r="I239" s="39">
        <v>0</v>
      </c>
      <c r="J239" s="39">
        <v>1898.4</v>
      </c>
      <c r="K239" s="39">
        <v>0</v>
      </c>
      <c r="L239" s="39">
        <v>201.6</v>
      </c>
      <c r="M239" s="40" t="s">
        <v>23</v>
      </c>
      <c r="N239" s="39" t="s">
        <v>824</v>
      </c>
      <c r="O239" s="41" t="s">
        <v>825</v>
      </c>
      <c r="P239" s="65">
        <v>5418</v>
      </c>
    </row>
    <row r="240" spans="1:16" s="8" customFormat="1" ht="21.95" customHeight="1">
      <c r="A240" s="29" t="s">
        <v>820</v>
      </c>
      <c r="B240" s="30" t="s">
        <v>821</v>
      </c>
      <c r="C240" s="30" t="s">
        <v>826</v>
      </c>
      <c r="D240" s="31" t="s">
        <v>827</v>
      </c>
      <c r="E240" s="32">
        <v>0</v>
      </c>
      <c r="F240" s="32">
        <v>58.8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2">
        <v>327.60000000000002</v>
      </c>
      <c r="M240" s="33" t="s">
        <v>23</v>
      </c>
      <c r="N240" s="32" t="s">
        <v>824</v>
      </c>
      <c r="O240" s="34" t="s">
        <v>828</v>
      </c>
      <c r="P240" s="64">
        <v>386.40000000000003</v>
      </c>
    </row>
    <row r="241" spans="1:16" s="8" customFormat="1" ht="21.95" customHeight="1">
      <c r="A241" s="35" t="s">
        <v>820</v>
      </c>
      <c r="B241" s="36" t="s">
        <v>829</v>
      </c>
      <c r="C241" s="37" t="s">
        <v>830</v>
      </c>
      <c r="D241" s="38" t="s">
        <v>831</v>
      </c>
      <c r="E241" s="39">
        <v>0</v>
      </c>
      <c r="F241" s="39">
        <v>0</v>
      </c>
      <c r="G241" s="39">
        <v>0</v>
      </c>
      <c r="H241" s="39">
        <v>1705.2</v>
      </c>
      <c r="I241" s="39">
        <v>0</v>
      </c>
      <c r="J241" s="39">
        <v>1554</v>
      </c>
      <c r="K241" s="39">
        <v>0</v>
      </c>
      <c r="L241" s="39">
        <v>0</v>
      </c>
      <c r="M241" s="40" t="s">
        <v>23</v>
      </c>
      <c r="N241" s="39" t="s">
        <v>824</v>
      </c>
      <c r="O241" s="41" t="s">
        <v>832</v>
      </c>
      <c r="P241" s="65">
        <v>3259.2</v>
      </c>
    </row>
    <row r="242" spans="1:16" s="8" customFormat="1" ht="21.95" customHeight="1">
      <c r="A242" s="29" t="s">
        <v>820</v>
      </c>
      <c r="B242" s="30" t="s">
        <v>829</v>
      </c>
      <c r="C242" s="30" t="s">
        <v>833</v>
      </c>
      <c r="D242" s="31" t="s">
        <v>834</v>
      </c>
      <c r="E242" s="32">
        <v>0</v>
      </c>
      <c r="F242" s="32">
        <v>0</v>
      </c>
      <c r="G242" s="32">
        <v>0</v>
      </c>
      <c r="H242" s="32">
        <v>781.2</v>
      </c>
      <c r="I242" s="32">
        <v>0</v>
      </c>
      <c r="J242" s="32">
        <v>361.2</v>
      </c>
      <c r="K242" s="32">
        <v>0</v>
      </c>
      <c r="L242" s="32">
        <v>0</v>
      </c>
      <c r="M242" s="33" t="s">
        <v>23</v>
      </c>
      <c r="N242" s="32" t="s">
        <v>824</v>
      </c>
      <c r="O242" s="34" t="s">
        <v>835</v>
      </c>
      <c r="P242" s="64">
        <v>1142.4000000000001</v>
      </c>
    </row>
    <row r="243" spans="1:16" s="8" customFormat="1" ht="21.95" customHeight="1">
      <c r="A243" s="35" t="s">
        <v>820</v>
      </c>
      <c r="B243" s="36" t="s">
        <v>836</v>
      </c>
      <c r="C243" s="37" t="s">
        <v>837</v>
      </c>
      <c r="D243" s="38" t="s">
        <v>838</v>
      </c>
      <c r="E243" s="39">
        <v>0</v>
      </c>
      <c r="F243" s="39">
        <v>0</v>
      </c>
      <c r="G243" s="39">
        <v>151.19999999999999</v>
      </c>
      <c r="H243" s="39">
        <v>0</v>
      </c>
      <c r="I243" s="39">
        <v>0</v>
      </c>
      <c r="J243" s="39">
        <v>0</v>
      </c>
      <c r="K243" s="39">
        <v>0</v>
      </c>
      <c r="L243" s="39">
        <v>0</v>
      </c>
      <c r="M243" s="40" t="s">
        <v>23</v>
      </c>
      <c r="N243" s="39" t="s">
        <v>824</v>
      </c>
      <c r="O243" s="41" t="s">
        <v>839</v>
      </c>
      <c r="P243" s="65">
        <v>151.19999999999999</v>
      </c>
    </row>
    <row r="244" spans="1:16" s="8" customFormat="1" ht="21.95" customHeight="1">
      <c r="A244" s="29" t="s">
        <v>820</v>
      </c>
      <c r="B244" s="30" t="s">
        <v>836</v>
      </c>
      <c r="C244" s="30" t="s">
        <v>840</v>
      </c>
      <c r="D244" s="31" t="s">
        <v>841</v>
      </c>
      <c r="E244" s="32">
        <v>0</v>
      </c>
      <c r="F244" s="32">
        <v>0</v>
      </c>
      <c r="G244" s="32">
        <v>92.4</v>
      </c>
      <c r="H244" s="32">
        <v>0</v>
      </c>
      <c r="I244" s="32">
        <v>0</v>
      </c>
      <c r="J244" s="32">
        <v>2839.2</v>
      </c>
      <c r="K244" s="32">
        <v>0</v>
      </c>
      <c r="L244" s="32">
        <v>2125.1999999999998</v>
      </c>
      <c r="M244" s="33" t="s">
        <v>23</v>
      </c>
      <c r="N244" s="32" t="s">
        <v>824</v>
      </c>
      <c r="O244" s="34" t="s">
        <v>842</v>
      </c>
      <c r="P244" s="64">
        <v>5056.7999999999993</v>
      </c>
    </row>
    <row r="245" spans="1:16" s="8" customFormat="1" ht="21.95" customHeight="1">
      <c r="A245" s="35" t="s">
        <v>820</v>
      </c>
      <c r="B245" s="36" t="s">
        <v>836</v>
      </c>
      <c r="C245" s="37" t="s">
        <v>843</v>
      </c>
      <c r="D245" s="38" t="s">
        <v>844</v>
      </c>
      <c r="E245" s="39">
        <v>0</v>
      </c>
      <c r="F245" s="39">
        <v>0</v>
      </c>
      <c r="G245" s="39">
        <v>134.4</v>
      </c>
      <c r="H245" s="39">
        <v>4989.6000000000004</v>
      </c>
      <c r="I245" s="39">
        <v>0</v>
      </c>
      <c r="J245" s="39">
        <v>1915.2</v>
      </c>
      <c r="K245" s="39">
        <v>0</v>
      </c>
      <c r="L245" s="39">
        <v>0</v>
      </c>
      <c r="M245" s="40" t="s">
        <v>23</v>
      </c>
      <c r="N245" s="39" t="s">
        <v>824</v>
      </c>
      <c r="O245" s="41" t="s">
        <v>845</v>
      </c>
      <c r="P245" s="65">
        <v>7039.2</v>
      </c>
    </row>
    <row r="246" spans="1:16" s="8" customFormat="1" ht="21.95" customHeight="1">
      <c r="A246" s="29" t="s">
        <v>820</v>
      </c>
      <c r="B246" s="30" t="s">
        <v>836</v>
      </c>
      <c r="C246" s="30" t="s">
        <v>846</v>
      </c>
      <c r="D246" s="31" t="s">
        <v>847</v>
      </c>
      <c r="E246" s="32">
        <v>124.8</v>
      </c>
      <c r="F246" s="32">
        <v>243.6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2">
        <v>655.20000000000005</v>
      </c>
      <c r="M246" s="33" t="s">
        <v>23</v>
      </c>
      <c r="N246" s="32" t="s">
        <v>824</v>
      </c>
      <c r="O246" s="34" t="s">
        <v>848</v>
      </c>
      <c r="P246" s="64">
        <v>1023.6</v>
      </c>
    </row>
    <row r="247" spans="1:16" s="8" customFormat="1" ht="21.95" customHeight="1">
      <c r="A247" s="35" t="s">
        <v>820</v>
      </c>
      <c r="B247" s="36" t="s">
        <v>836</v>
      </c>
      <c r="C247" s="37" t="s">
        <v>849</v>
      </c>
      <c r="D247" s="38" t="s">
        <v>850</v>
      </c>
      <c r="E247" s="39">
        <v>0</v>
      </c>
      <c r="F247" s="39">
        <v>0</v>
      </c>
      <c r="G247" s="39">
        <v>109.2</v>
      </c>
      <c r="H247" s="39">
        <v>2578.8000000000002</v>
      </c>
      <c r="I247" s="39">
        <v>0</v>
      </c>
      <c r="J247" s="39">
        <v>0</v>
      </c>
      <c r="K247" s="39">
        <v>0</v>
      </c>
      <c r="L247" s="39">
        <v>0</v>
      </c>
      <c r="M247" s="40" t="s">
        <v>23</v>
      </c>
      <c r="N247" s="39" t="s">
        <v>824</v>
      </c>
      <c r="O247" s="41" t="s">
        <v>851</v>
      </c>
      <c r="P247" s="65">
        <v>2688</v>
      </c>
    </row>
    <row r="248" spans="1:16" s="8" customFormat="1" ht="21.95" customHeight="1">
      <c r="A248" s="29" t="s">
        <v>820</v>
      </c>
      <c r="B248" s="30" t="s">
        <v>836</v>
      </c>
      <c r="C248" s="30" t="s">
        <v>852</v>
      </c>
      <c r="D248" s="31" t="s">
        <v>853</v>
      </c>
      <c r="E248" s="32">
        <v>0</v>
      </c>
      <c r="F248" s="32">
        <v>0</v>
      </c>
      <c r="G248" s="32">
        <v>109.2</v>
      </c>
      <c r="H248" s="32">
        <v>3662.4</v>
      </c>
      <c r="I248" s="32">
        <v>0</v>
      </c>
      <c r="J248" s="32">
        <v>0</v>
      </c>
      <c r="K248" s="32">
        <v>0</v>
      </c>
      <c r="L248" s="32">
        <v>1839.6</v>
      </c>
      <c r="M248" s="33" t="s">
        <v>23</v>
      </c>
      <c r="N248" s="32" t="s">
        <v>824</v>
      </c>
      <c r="O248" s="34" t="s">
        <v>854</v>
      </c>
      <c r="P248" s="64">
        <v>5611.2</v>
      </c>
    </row>
    <row r="249" spans="1:16" s="8" customFormat="1" ht="21.95" customHeight="1">
      <c r="A249" s="35" t="s">
        <v>820</v>
      </c>
      <c r="B249" s="36" t="s">
        <v>836</v>
      </c>
      <c r="C249" s="37" t="s">
        <v>855</v>
      </c>
      <c r="D249" s="38" t="s">
        <v>856</v>
      </c>
      <c r="E249" s="39">
        <v>0</v>
      </c>
      <c r="F249" s="39">
        <v>0</v>
      </c>
      <c r="G249" s="39">
        <v>109.2</v>
      </c>
      <c r="H249" s="39">
        <v>1688.4</v>
      </c>
      <c r="I249" s="39">
        <v>0</v>
      </c>
      <c r="J249" s="39">
        <v>0</v>
      </c>
      <c r="K249" s="39">
        <v>0</v>
      </c>
      <c r="L249" s="39">
        <v>0</v>
      </c>
      <c r="M249" s="40" t="s">
        <v>23</v>
      </c>
      <c r="N249" s="39" t="s">
        <v>824</v>
      </c>
      <c r="O249" s="41" t="s">
        <v>857</v>
      </c>
      <c r="P249" s="65">
        <v>1797.6000000000001</v>
      </c>
    </row>
    <row r="250" spans="1:16" s="8" customFormat="1" ht="21.95" customHeight="1">
      <c r="A250" s="29" t="s">
        <v>820</v>
      </c>
      <c r="B250" s="30" t="s">
        <v>836</v>
      </c>
      <c r="C250" s="30" t="s">
        <v>858</v>
      </c>
      <c r="D250" s="31" t="s">
        <v>859</v>
      </c>
      <c r="E250" s="32">
        <v>0</v>
      </c>
      <c r="F250" s="32">
        <v>0</v>
      </c>
      <c r="G250" s="32">
        <v>0</v>
      </c>
      <c r="H250" s="32">
        <v>0</v>
      </c>
      <c r="I250" s="32">
        <v>14204.4</v>
      </c>
      <c r="J250" s="32">
        <v>0</v>
      </c>
      <c r="K250" s="32">
        <v>252</v>
      </c>
      <c r="L250" s="32">
        <v>9685.2000000000007</v>
      </c>
      <c r="M250" s="33" t="s">
        <v>23</v>
      </c>
      <c r="N250" s="32" t="s">
        <v>824</v>
      </c>
      <c r="O250" s="34" t="s">
        <v>860</v>
      </c>
      <c r="P250" s="64">
        <v>24141.599999999999</v>
      </c>
    </row>
    <row r="251" spans="1:16" s="8" customFormat="1" ht="21.95" customHeight="1">
      <c r="A251" s="35" t="s">
        <v>820</v>
      </c>
      <c r="B251" s="36" t="s">
        <v>861</v>
      </c>
      <c r="C251" s="37" t="s">
        <v>862</v>
      </c>
      <c r="D251" s="38" t="s">
        <v>863</v>
      </c>
      <c r="E251" s="39">
        <v>0</v>
      </c>
      <c r="F251" s="39">
        <v>0</v>
      </c>
      <c r="G251" s="39">
        <v>126</v>
      </c>
      <c r="H251" s="39">
        <v>1520.4</v>
      </c>
      <c r="I251" s="39">
        <v>0</v>
      </c>
      <c r="J251" s="39">
        <v>3906</v>
      </c>
      <c r="K251" s="39">
        <v>0</v>
      </c>
      <c r="L251" s="39">
        <v>856.8</v>
      </c>
      <c r="M251" s="40" t="s">
        <v>23</v>
      </c>
      <c r="N251" s="39" t="s">
        <v>864</v>
      </c>
      <c r="O251" s="41" t="s">
        <v>865</v>
      </c>
      <c r="P251" s="65">
        <v>6409.2</v>
      </c>
    </row>
    <row r="252" spans="1:16" s="8" customFormat="1" ht="21.95" customHeight="1">
      <c r="A252" s="29" t="s">
        <v>820</v>
      </c>
      <c r="B252" s="30" t="s">
        <v>861</v>
      </c>
      <c r="C252" s="30" t="s">
        <v>866</v>
      </c>
      <c r="D252" s="31" t="s">
        <v>867</v>
      </c>
      <c r="E252" s="32">
        <v>0</v>
      </c>
      <c r="F252" s="32">
        <v>0</v>
      </c>
      <c r="G252" s="32">
        <v>134.4</v>
      </c>
      <c r="H252" s="32">
        <v>5300.4</v>
      </c>
      <c r="I252" s="32">
        <v>0</v>
      </c>
      <c r="J252" s="32">
        <v>0</v>
      </c>
      <c r="K252" s="32">
        <v>0</v>
      </c>
      <c r="L252" s="32">
        <v>0</v>
      </c>
      <c r="M252" s="33" t="s">
        <v>23</v>
      </c>
      <c r="N252" s="32" t="s">
        <v>864</v>
      </c>
      <c r="O252" s="34" t="s">
        <v>868</v>
      </c>
      <c r="P252" s="64">
        <v>5434.7999999999993</v>
      </c>
    </row>
    <row r="253" spans="1:16" s="8" customFormat="1" ht="21.95" customHeight="1">
      <c r="A253" s="35" t="s">
        <v>820</v>
      </c>
      <c r="B253" s="36" t="s">
        <v>861</v>
      </c>
      <c r="C253" s="37" t="s">
        <v>869</v>
      </c>
      <c r="D253" s="38" t="s">
        <v>870</v>
      </c>
      <c r="E253" s="39">
        <v>0</v>
      </c>
      <c r="F253" s="39">
        <v>84</v>
      </c>
      <c r="G253" s="39">
        <v>0</v>
      </c>
      <c r="H253" s="39">
        <v>0</v>
      </c>
      <c r="I253" s="39">
        <v>0</v>
      </c>
      <c r="J253" s="39">
        <v>0</v>
      </c>
      <c r="K253" s="39">
        <v>0</v>
      </c>
      <c r="L253" s="39">
        <v>436.8</v>
      </c>
      <c r="M253" s="40" t="s">
        <v>23</v>
      </c>
      <c r="N253" s="39" t="s">
        <v>824</v>
      </c>
      <c r="O253" s="41" t="s">
        <v>871</v>
      </c>
      <c r="P253" s="65">
        <v>520.79999999999995</v>
      </c>
    </row>
    <row r="254" spans="1:16" s="8" customFormat="1" ht="21.95" customHeight="1">
      <c r="A254" s="29" t="s">
        <v>820</v>
      </c>
      <c r="B254" s="30" t="s">
        <v>872</v>
      </c>
      <c r="C254" s="30" t="s">
        <v>873</v>
      </c>
      <c r="D254" s="31" t="s">
        <v>874</v>
      </c>
      <c r="E254" s="32">
        <v>0</v>
      </c>
      <c r="F254" s="32">
        <v>0</v>
      </c>
      <c r="G254" s="32">
        <v>84</v>
      </c>
      <c r="H254" s="32">
        <v>1864.8</v>
      </c>
      <c r="I254" s="32">
        <v>0</v>
      </c>
      <c r="J254" s="32">
        <v>924</v>
      </c>
      <c r="K254" s="32">
        <v>0</v>
      </c>
      <c r="L254" s="32">
        <v>0</v>
      </c>
      <c r="M254" s="33" t="s">
        <v>23</v>
      </c>
      <c r="N254" s="32" t="s">
        <v>824</v>
      </c>
      <c r="O254" s="34" t="s">
        <v>875</v>
      </c>
      <c r="P254" s="64">
        <v>2872.8</v>
      </c>
    </row>
    <row r="255" spans="1:16" s="8" customFormat="1" ht="21.95" customHeight="1">
      <c r="A255" s="35" t="s">
        <v>820</v>
      </c>
      <c r="B255" s="36" t="s">
        <v>876</v>
      </c>
      <c r="C255" s="37" t="s">
        <v>877</v>
      </c>
      <c r="D255" s="38" t="s">
        <v>878</v>
      </c>
      <c r="E255" s="39">
        <v>0</v>
      </c>
      <c r="F255" s="39">
        <v>0</v>
      </c>
      <c r="G255" s="39">
        <v>243.6</v>
      </c>
      <c r="H255" s="39">
        <v>0</v>
      </c>
      <c r="I255" s="39">
        <v>0</v>
      </c>
      <c r="J255" s="39">
        <v>0</v>
      </c>
      <c r="K255" s="39">
        <v>0</v>
      </c>
      <c r="L255" s="39">
        <v>0</v>
      </c>
      <c r="M255" s="40" t="s">
        <v>23</v>
      </c>
      <c r="N255" s="39" t="s">
        <v>824</v>
      </c>
      <c r="O255" s="41" t="s">
        <v>879</v>
      </c>
      <c r="P255" s="65">
        <v>243.6</v>
      </c>
    </row>
    <row r="256" spans="1:16" s="8" customFormat="1" ht="21.95" customHeight="1">
      <c r="A256" s="29" t="s">
        <v>820</v>
      </c>
      <c r="B256" s="30" t="s">
        <v>876</v>
      </c>
      <c r="C256" s="30" t="s">
        <v>880</v>
      </c>
      <c r="D256" s="31" t="s">
        <v>881</v>
      </c>
      <c r="E256" s="32">
        <v>0</v>
      </c>
      <c r="F256" s="32">
        <v>0</v>
      </c>
      <c r="G256" s="32">
        <v>67.2</v>
      </c>
      <c r="H256" s="32">
        <v>0</v>
      </c>
      <c r="I256" s="32">
        <v>0</v>
      </c>
      <c r="J256" s="32">
        <v>0</v>
      </c>
      <c r="K256" s="32">
        <v>0</v>
      </c>
      <c r="L256" s="32">
        <v>0</v>
      </c>
      <c r="M256" s="33" t="s">
        <v>23</v>
      </c>
      <c r="N256" s="32" t="s">
        <v>824</v>
      </c>
      <c r="O256" s="34" t="s">
        <v>882</v>
      </c>
      <c r="P256" s="64">
        <v>67.2</v>
      </c>
    </row>
    <row r="257" spans="1:16" s="8" customFormat="1" ht="21.95" customHeight="1">
      <c r="A257" s="35" t="s">
        <v>820</v>
      </c>
      <c r="B257" s="36" t="s">
        <v>876</v>
      </c>
      <c r="C257" s="37" t="s">
        <v>883</v>
      </c>
      <c r="D257" s="38" t="s">
        <v>884</v>
      </c>
      <c r="E257" s="39">
        <v>0</v>
      </c>
      <c r="F257" s="39">
        <v>0</v>
      </c>
      <c r="G257" s="39">
        <v>0</v>
      </c>
      <c r="H257" s="39">
        <v>0</v>
      </c>
      <c r="I257" s="39">
        <v>0</v>
      </c>
      <c r="J257" s="39">
        <v>1218</v>
      </c>
      <c r="K257" s="39">
        <v>0</v>
      </c>
      <c r="L257" s="39">
        <v>856.8</v>
      </c>
      <c r="M257" s="40" t="s">
        <v>23</v>
      </c>
      <c r="N257" s="39" t="s">
        <v>824</v>
      </c>
      <c r="O257" s="41" t="s">
        <v>885</v>
      </c>
      <c r="P257" s="65">
        <v>2074.8000000000002</v>
      </c>
    </row>
    <row r="258" spans="1:16" s="8" customFormat="1" ht="21.95" customHeight="1">
      <c r="A258" s="29" t="s">
        <v>886</v>
      </c>
      <c r="B258" s="30" t="s">
        <v>887</v>
      </c>
      <c r="C258" s="30" t="s">
        <v>888</v>
      </c>
      <c r="D258" s="31" t="s">
        <v>889</v>
      </c>
      <c r="E258" s="32">
        <v>0</v>
      </c>
      <c r="F258" s="32">
        <v>0</v>
      </c>
      <c r="G258" s="32">
        <v>126</v>
      </c>
      <c r="H258" s="32">
        <v>1050</v>
      </c>
      <c r="I258" s="32">
        <v>0</v>
      </c>
      <c r="J258" s="32">
        <v>2007.6</v>
      </c>
      <c r="K258" s="32">
        <v>0</v>
      </c>
      <c r="L258" s="32">
        <v>428.4</v>
      </c>
      <c r="M258" s="33" t="s">
        <v>23</v>
      </c>
      <c r="N258" s="32" t="s">
        <v>890</v>
      </c>
      <c r="O258" s="34" t="s">
        <v>891</v>
      </c>
      <c r="P258" s="64">
        <v>3612</v>
      </c>
    </row>
    <row r="259" spans="1:16" s="8" customFormat="1" ht="21.95" customHeight="1">
      <c r="A259" s="35" t="s">
        <v>886</v>
      </c>
      <c r="B259" s="36" t="s">
        <v>892</v>
      </c>
      <c r="C259" s="37" t="s">
        <v>893</v>
      </c>
      <c r="D259" s="38" t="s">
        <v>894</v>
      </c>
      <c r="E259" s="39">
        <v>0</v>
      </c>
      <c r="F259" s="39">
        <v>0</v>
      </c>
      <c r="G259" s="39">
        <v>0</v>
      </c>
      <c r="H259" s="39">
        <v>2402.4</v>
      </c>
      <c r="I259" s="39">
        <v>0</v>
      </c>
      <c r="J259" s="39">
        <v>1654.8</v>
      </c>
      <c r="K259" s="39">
        <v>0</v>
      </c>
      <c r="L259" s="39">
        <v>0</v>
      </c>
      <c r="M259" s="40" t="s">
        <v>23</v>
      </c>
      <c r="N259" s="39" t="s">
        <v>890</v>
      </c>
      <c r="O259" s="41" t="s">
        <v>895</v>
      </c>
      <c r="P259" s="65">
        <v>4057.2</v>
      </c>
    </row>
    <row r="260" spans="1:16" s="8" customFormat="1" ht="21.95" customHeight="1">
      <c r="A260" s="29" t="s">
        <v>886</v>
      </c>
      <c r="B260" s="30" t="s">
        <v>896</v>
      </c>
      <c r="C260" s="30" t="s">
        <v>897</v>
      </c>
      <c r="D260" s="31" t="s">
        <v>898</v>
      </c>
      <c r="E260" s="32">
        <v>0</v>
      </c>
      <c r="F260" s="32">
        <v>0</v>
      </c>
      <c r="G260" s="32">
        <v>151.19999999999999</v>
      </c>
      <c r="H260" s="32">
        <v>814.8</v>
      </c>
      <c r="I260" s="32">
        <v>0</v>
      </c>
      <c r="J260" s="32">
        <v>1117.2</v>
      </c>
      <c r="K260" s="32">
        <v>0</v>
      </c>
      <c r="L260" s="32">
        <v>596.4</v>
      </c>
      <c r="M260" s="33" t="s">
        <v>23</v>
      </c>
      <c r="N260" s="32" t="s">
        <v>824</v>
      </c>
      <c r="O260" s="34" t="s">
        <v>899</v>
      </c>
      <c r="P260" s="64">
        <v>2679.6</v>
      </c>
    </row>
    <row r="261" spans="1:16" s="8" customFormat="1" ht="21.95" customHeight="1">
      <c r="A261" s="35" t="s">
        <v>886</v>
      </c>
      <c r="B261" s="36" t="s">
        <v>900</v>
      </c>
      <c r="C261" s="37" t="s">
        <v>901</v>
      </c>
      <c r="D261" s="38" t="s">
        <v>902</v>
      </c>
      <c r="E261" s="39">
        <v>0</v>
      </c>
      <c r="F261" s="39">
        <v>0</v>
      </c>
      <c r="G261" s="39">
        <v>0</v>
      </c>
      <c r="H261" s="39">
        <v>1243.2</v>
      </c>
      <c r="I261" s="39">
        <v>0</v>
      </c>
      <c r="J261" s="39">
        <v>882</v>
      </c>
      <c r="K261" s="39">
        <v>0</v>
      </c>
      <c r="L261" s="39">
        <v>109.2</v>
      </c>
      <c r="M261" s="40" t="s">
        <v>23</v>
      </c>
      <c r="N261" s="39" t="s">
        <v>903</v>
      </c>
      <c r="O261" s="41" t="s">
        <v>904</v>
      </c>
      <c r="P261" s="65">
        <v>2234.3999999999996</v>
      </c>
    </row>
    <row r="262" spans="1:16" s="8" customFormat="1" ht="21.95" customHeight="1">
      <c r="A262" s="29" t="s">
        <v>886</v>
      </c>
      <c r="B262" s="30" t="s">
        <v>900</v>
      </c>
      <c r="C262" s="30" t="s">
        <v>905</v>
      </c>
      <c r="D262" s="31" t="s">
        <v>906</v>
      </c>
      <c r="E262" s="32">
        <v>0</v>
      </c>
      <c r="F262" s="32">
        <v>0</v>
      </c>
      <c r="G262" s="32">
        <v>0</v>
      </c>
      <c r="H262" s="32">
        <v>0</v>
      </c>
      <c r="I262" s="32">
        <v>722.4</v>
      </c>
      <c r="J262" s="32">
        <v>0</v>
      </c>
      <c r="K262" s="32">
        <v>0</v>
      </c>
      <c r="L262" s="32">
        <v>0</v>
      </c>
      <c r="M262" s="33" t="s">
        <v>23</v>
      </c>
      <c r="N262" s="32" t="s">
        <v>903</v>
      </c>
      <c r="O262" s="34" t="s">
        <v>907</v>
      </c>
      <c r="P262" s="64">
        <v>722.4</v>
      </c>
    </row>
    <row r="263" spans="1:16" s="8" customFormat="1" ht="21.95" customHeight="1">
      <c r="A263" s="35" t="s">
        <v>886</v>
      </c>
      <c r="B263" s="36" t="s">
        <v>908</v>
      </c>
      <c r="C263" s="37" t="s">
        <v>909</v>
      </c>
      <c r="D263" s="38" t="s">
        <v>910</v>
      </c>
      <c r="E263" s="39">
        <v>0</v>
      </c>
      <c r="F263" s="39">
        <v>0</v>
      </c>
      <c r="G263" s="39">
        <v>327.60000000000002</v>
      </c>
      <c r="H263" s="39">
        <v>2133.6</v>
      </c>
      <c r="I263" s="39">
        <v>0</v>
      </c>
      <c r="J263" s="39">
        <v>1654.8</v>
      </c>
      <c r="K263" s="39">
        <v>0</v>
      </c>
      <c r="L263" s="39">
        <v>0</v>
      </c>
      <c r="M263" s="40" t="s">
        <v>23</v>
      </c>
      <c r="N263" s="39" t="s">
        <v>890</v>
      </c>
      <c r="O263" s="41" t="s">
        <v>911</v>
      </c>
      <c r="P263" s="65">
        <v>4116</v>
      </c>
    </row>
    <row r="264" spans="1:16" s="8" customFormat="1" ht="21.95" customHeight="1">
      <c r="A264" s="29" t="s">
        <v>886</v>
      </c>
      <c r="B264" s="30" t="s">
        <v>908</v>
      </c>
      <c r="C264" s="30" t="s">
        <v>912</v>
      </c>
      <c r="D264" s="31" t="s">
        <v>913</v>
      </c>
      <c r="E264" s="32">
        <v>0</v>
      </c>
      <c r="F264" s="32">
        <v>0</v>
      </c>
      <c r="G264" s="32">
        <v>226.8</v>
      </c>
      <c r="H264" s="32">
        <v>840</v>
      </c>
      <c r="I264" s="32">
        <v>0</v>
      </c>
      <c r="J264" s="32">
        <v>0</v>
      </c>
      <c r="K264" s="32">
        <v>0</v>
      </c>
      <c r="L264" s="32">
        <v>0</v>
      </c>
      <c r="M264" s="33" t="s">
        <v>23</v>
      </c>
      <c r="N264" s="32" t="s">
        <v>890</v>
      </c>
      <c r="O264" s="34" t="s">
        <v>914</v>
      </c>
      <c r="P264" s="64">
        <v>1066.8</v>
      </c>
    </row>
    <row r="265" spans="1:16" s="8" customFormat="1" ht="21.95" customHeight="1">
      <c r="A265" s="35" t="s">
        <v>886</v>
      </c>
      <c r="B265" s="36" t="s">
        <v>886</v>
      </c>
      <c r="C265" s="37" t="s">
        <v>915</v>
      </c>
      <c r="D265" s="38" t="s">
        <v>916</v>
      </c>
      <c r="E265" s="39">
        <v>0</v>
      </c>
      <c r="F265" s="39">
        <v>0</v>
      </c>
      <c r="G265" s="39">
        <v>126</v>
      </c>
      <c r="H265" s="39">
        <v>0</v>
      </c>
      <c r="I265" s="39">
        <v>0</v>
      </c>
      <c r="J265" s="39">
        <v>6778.8</v>
      </c>
      <c r="K265" s="39">
        <v>0</v>
      </c>
      <c r="L265" s="39">
        <v>0</v>
      </c>
      <c r="M265" s="40" t="s">
        <v>23</v>
      </c>
      <c r="N265" s="39" t="s">
        <v>890</v>
      </c>
      <c r="O265" s="41" t="s">
        <v>917</v>
      </c>
      <c r="P265" s="65">
        <v>6904.8</v>
      </c>
    </row>
    <row r="266" spans="1:16" s="8" customFormat="1" ht="21.95" customHeight="1">
      <c r="A266" s="29" t="s">
        <v>886</v>
      </c>
      <c r="B266" s="30" t="s">
        <v>886</v>
      </c>
      <c r="C266" s="30" t="s">
        <v>918</v>
      </c>
      <c r="D266" s="31" t="s">
        <v>919</v>
      </c>
      <c r="E266" s="32">
        <v>0</v>
      </c>
      <c r="F266" s="32">
        <v>0</v>
      </c>
      <c r="G266" s="32">
        <v>0</v>
      </c>
      <c r="H266" s="32">
        <v>0</v>
      </c>
      <c r="I266" s="32">
        <v>0</v>
      </c>
      <c r="J266" s="32">
        <v>12222</v>
      </c>
      <c r="K266" s="32">
        <v>0</v>
      </c>
      <c r="L266" s="32">
        <v>3645.6</v>
      </c>
      <c r="M266" s="33" t="s">
        <v>23</v>
      </c>
      <c r="N266" s="32" t="s">
        <v>890</v>
      </c>
      <c r="O266" s="34" t="s">
        <v>920</v>
      </c>
      <c r="P266" s="64">
        <v>15867.6</v>
      </c>
    </row>
    <row r="267" spans="1:16" s="8" customFormat="1" ht="21.95" customHeight="1">
      <c r="A267" s="35" t="s">
        <v>886</v>
      </c>
      <c r="B267" s="36" t="s">
        <v>886</v>
      </c>
      <c r="C267" s="37" t="s">
        <v>921</v>
      </c>
      <c r="D267" s="38" t="s">
        <v>922</v>
      </c>
      <c r="E267" s="39">
        <v>0</v>
      </c>
      <c r="F267" s="39">
        <v>0</v>
      </c>
      <c r="G267" s="39">
        <v>0</v>
      </c>
      <c r="H267" s="39">
        <v>0</v>
      </c>
      <c r="I267" s="39">
        <v>0</v>
      </c>
      <c r="J267" s="39">
        <v>8593.2000000000007</v>
      </c>
      <c r="K267" s="39">
        <v>0</v>
      </c>
      <c r="L267" s="39">
        <v>0</v>
      </c>
      <c r="M267" s="40" t="s">
        <v>23</v>
      </c>
      <c r="N267" s="39" t="s">
        <v>890</v>
      </c>
      <c r="O267" s="41" t="s">
        <v>923</v>
      </c>
      <c r="P267" s="65">
        <v>8593.2000000000007</v>
      </c>
    </row>
    <row r="268" spans="1:16" s="8" customFormat="1" ht="21.95" customHeight="1">
      <c r="A268" s="29" t="s">
        <v>886</v>
      </c>
      <c r="B268" s="30" t="s">
        <v>886</v>
      </c>
      <c r="C268" s="30" t="s">
        <v>924</v>
      </c>
      <c r="D268" s="31" t="s">
        <v>925</v>
      </c>
      <c r="E268" s="32">
        <v>0</v>
      </c>
      <c r="F268" s="32">
        <v>0</v>
      </c>
      <c r="G268" s="32">
        <v>0</v>
      </c>
      <c r="H268" s="32">
        <v>6820.8</v>
      </c>
      <c r="I268" s="32">
        <v>0</v>
      </c>
      <c r="J268" s="32">
        <v>0</v>
      </c>
      <c r="K268" s="32">
        <v>0</v>
      </c>
      <c r="L268" s="32">
        <v>0</v>
      </c>
      <c r="M268" s="33" t="s">
        <v>23</v>
      </c>
      <c r="N268" s="32" t="s">
        <v>890</v>
      </c>
      <c r="O268" s="34" t="s">
        <v>926</v>
      </c>
      <c r="P268" s="64">
        <v>6820.8</v>
      </c>
    </row>
    <row r="269" spans="1:16" s="8" customFormat="1" ht="21.95" customHeight="1">
      <c r="A269" s="35" t="s">
        <v>886</v>
      </c>
      <c r="B269" s="36" t="s">
        <v>886</v>
      </c>
      <c r="C269" s="37" t="s">
        <v>927</v>
      </c>
      <c r="D269" s="38" t="s">
        <v>928</v>
      </c>
      <c r="E269" s="39">
        <v>0</v>
      </c>
      <c r="F269" s="39">
        <v>0</v>
      </c>
      <c r="G269" s="39">
        <v>0</v>
      </c>
      <c r="H269" s="39">
        <v>0</v>
      </c>
      <c r="I269" s="39">
        <v>0</v>
      </c>
      <c r="J269" s="39">
        <v>2444.4</v>
      </c>
      <c r="K269" s="39">
        <v>0</v>
      </c>
      <c r="L269" s="39">
        <v>3292.8</v>
      </c>
      <c r="M269" s="40" t="s">
        <v>23</v>
      </c>
      <c r="N269" s="39" t="s">
        <v>890</v>
      </c>
      <c r="O269" s="41" t="s">
        <v>929</v>
      </c>
      <c r="P269" s="65">
        <v>5737.2000000000007</v>
      </c>
    </row>
    <row r="270" spans="1:16" s="8" customFormat="1" ht="21.95" customHeight="1">
      <c r="A270" s="29" t="s">
        <v>886</v>
      </c>
      <c r="B270" s="30" t="s">
        <v>886</v>
      </c>
      <c r="C270" s="51" t="s">
        <v>930</v>
      </c>
      <c r="D270" s="52" t="s">
        <v>931</v>
      </c>
      <c r="E270" s="53">
        <v>0</v>
      </c>
      <c r="F270" s="53">
        <v>0</v>
      </c>
      <c r="G270" s="53">
        <v>0</v>
      </c>
      <c r="H270" s="53">
        <v>2192.4</v>
      </c>
      <c r="I270" s="53">
        <v>0</v>
      </c>
      <c r="J270" s="53">
        <v>6014.4</v>
      </c>
      <c r="K270" s="53">
        <v>0</v>
      </c>
      <c r="L270" s="53">
        <v>1377.6</v>
      </c>
      <c r="M270" s="54" t="s">
        <v>23</v>
      </c>
      <c r="N270" s="53" t="s">
        <v>890</v>
      </c>
      <c r="O270" s="55" t="s">
        <v>932</v>
      </c>
      <c r="P270" s="64">
        <v>9584.4</v>
      </c>
    </row>
    <row r="271" spans="1:16" s="8" customFormat="1" ht="21.95" customHeight="1">
      <c r="A271" s="35" t="s">
        <v>886</v>
      </c>
      <c r="B271" s="36" t="s">
        <v>886</v>
      </c>
      <c r="C271" s="37" t="s">
        <v>933</v>
      </c>
      <c r="D271" s="38" t="s">
        <v>934</v>
      </c>
      <c r="E271" s="39">
        <v>0</v>
      </c>
      <c r="F271" s="39">
        <v>0</v>
      </c>
      <c r="G271" s="39">
        <v>134.4</v>
      </c>
      <c r="H271" s="39">
        <v>1192.8</v>
      </c>
      <c r="I271" s="39">
        <v>0</v>
      </c>
      <c r="J271" s="39">
        <v>2284.8000000000002</v>
      </c>
      <c r="K271" s="39">
        <v>0</v>
      </c>
      <c r="L271" s="39">
        <v>1024.8</v>
      </c>
      <c r="M271" s="40" t="s">
        <v>23</v>
      </c>
      <c r="N271" s="39" t="s">
        <v>890</v>
      </c>
      <c r="O271" s="41" t="s">
        <v>935</v>
      </c>
      <c r="P271" s="65">
        <v>4636.8</v>
      </c>
    </row>
    <row r="272" spans="1:16" s="8" customFormat="1" ht="21.95" customHeight="1">
      <c r="A272" s="29" t="s">
        <v>886</v>
      </c>
      <c r="B272" s="30" t="s">
        <v>886</v>
      </c>
      <c r="C272" s="30" t="s">
        <v>936</v>
      </c>
      <c r="D272" s="31" t="s">
        <v>937</v>
      </c>
      <c r="E272" s="32">
        <v>0</v>
      </c>
      <c r="F272" s="32">
        <v>0</v>
      </c>
      <c r="G272" s="32">
        <v>0</v>
      </c>
      <c r="H272" s="32">
        <v>0</v>
      </c>
      <c r="I272" s="32">
        <v>0</v>
      </c>
      <c r="J272" s="32">
        <v>1722</v>
      </c>
      <c r="K272" s="32">
        <v>0</v>
      </c>
      <c r="L272" s="32">
        <v>2956.8</v>
      </c>
      <c r="M272" s="33" t="s">
        <v>23</v>
      </c>
      <c r="N272" s="32" t="s">
        <v>903</v>
      </c>
      <c r="O272" s="34" t="s">
        <v>938</v>
      </c>
      <c r="P272" s="64">
        <v>4678.8</v>
      </c>
    </row>
    <row r="273" spans="1:16" s="8" customFormat="1" ht="21.95" customHeight="1">
      <c r="A273" s="35" t="s">
        <v>886</v>
      </c>
      <c r="B273" s="36" t="s">
        <v>886</v>
      </c>
      <c r="C273" s="37" t="s">
        <v>940</v>
      </c>
      <c r="D273" s="38" t="s">
        <v>941</v>
      </c>
      <c r="E273" s="39">
        <v>0</v>
      </c>
      <c r="F273" s="39">
        <v>0</v>
      </c>
      <c r="G273" s="39">
        <v>0</v>
      </c>
      <c r="H273" s="39">
        <v>0</v>
      </c>
      <c r="I273" s="39">
        <v>0</v>
      </c>
      <c r="J273" s="39">
        <v>7442.4</v>
      </c>
      <c r="K273" s="39">
        <v>0</v>
      </c>
      <c r="L273" s="39">
        <v>0</v>
      </c>
      <c r="M273" s="40" t="s">
        <v>23</v>
      </c>
      <c r="N273" s="39" t="s">
        <v>942</v>
      </c>
      <c r="O273" s="41" t="s">
        <v>943</v>
      </c>
      <c r="P273" s="65">
        <v>7442.4</v>
      </c>
    </row>
    <row r="274" spans="1:16" s="8" customFormat="1" ht="21.95" customHeight="1">
      <c r="A274" s="29" t="s">
        <v>886</v>
      </c>
      <c r="B274" s="30" t="s">
        <v>886</v>
      </c>
      <c r="C274" s="30" t="s">
        <v>944</v>
      </c>
      <c r="D274" s="31" t="s">
        <v>945</v>
      </c>
      <c r="E274" s="32">
        <v>228.8</v>
      </c>
      <c r="F274" s="32">
        <v>445.2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2">
        <v>151.19999999999999</v>
      </c>
      <c r="M274" s="33" t="s">
        <v>23</v>
      </c>
      <c r="N274" s="32" t="s">
        <v>890</v>
      </c>
      <c r="O274" s="34" t="s">
        <v>946</v>
      </c>
      <c r="P274" s="64">
        <v>825.2</v>
      </c>
    </row>
    <row r="275" spans="1:16" s="8" customFormat="1" ht="21.95" customHeight="1">
      <c r="A275" s="35" t="s">
        <v>886</v>
      </c>
      <c r="B275" s="36" t="s">
        <v>886</v>
      </c>
      <c r="C275" s="37" t="s">
        <v>947</v>
      </c>
      <c r="D275" s="38" t="s">
        <v>948</v>
      </c>
      <c r="E275" s="39">
        <v>0</v>
      </c>
      <c r="F275" s="39">
        <v>0</v>
      </c>
      <c r="G275" s="39">
        <v>142.80000000000001</v>
      </c>
      <c r="H275" s="39">
        <v>6182.4</v>
      </c>
      <c r="I275" s="39">
        <v>0</v>
      </c>
      <c r="J275" s="39">
        <v>3334.8</v>
      </c>
      <c r="K275" s="39">
        <v>0</v>
      </c>
      <c r="L275" s="39">
        <v>1125.5999999999999</v>
      </c>
      <c r="M275" s="40" t="s">
        <v>23</v>
      </c>
      <c r="N275" s="39" t="s">
        <v>890</v>
      </c>
      <c r="O275" s="41" t="s">
        <v>949</v>
      </c>
      <c r="P275" s="65">
        <v>10785.6</v>
      </c>
    </row>
    <row r="276" spans="1:16" s="8" customFormat="1" ht="21.95" customHeight="1">
      <c r="A276" s="29" t="s">
        <v>886</v>
      </c>
      <c r="B276" s="30" t="s">
        <v>886</v>
      </c>
      <c r="C276" s="30" t="s">
        <v>950</v>
      </c>
      <c r="D276" s="31" t="s">
        <v>951</v>
      </c>
      <c r="E276" s="32">
        <v>0</v>
      </c>
      <c r="F276" s="32">
        <v>0</v>
      </c>
      <c r="G276" s="32">
        <v>218.4</v>
      </c>
      <c r="H276" s="32">
        <v>0</v>
      </c>
      <c r="I276" s="32">
        <v>0</v>
      </c>
      <c r="J276" s="32">
        <v>7249.2</v>
      </c>
      <c r="K276" s="32">
        <v>0</v>
      </c>
      <c r="L276" s="32">
        <v>2259.6</v>
      </c>
      <c r="M276" s="33" t="s">
        <v>23</v>
      </c>
      <c r="N276" s="32" t="s">
        <v>942</v>
      </c>
      <c r="O276" s="34" t="s">
        <v>952</v>
      </c>
      <c r="P276" s="64">
        <v>9727.1999999999989</v>
      </c>
    </row>
    <row r="277" spans="1:16" s="8" customFormat="1" ht="21.95" customHeight="1">
      <c r="A277" s="35" t="s">
        <v>886</v>
      </c>
      <c r="B277" s="36" t="s">
        <v>886</v>
      </c>
      <c r="C277" s="37" t="s">
        <v>953</v>
      </c>
      <c r="D277" s="38" t="s">
        <v>954</v>
      </c>
      <c r="E277" s="39">
        <v>0</v>
      </c>
      <c r="F277" s="39">
        <v>0</v>
      </c>
      <c r="G277" s="39">
        <v>159.6</v>
      </c>
      <c r="H277" s="39">
        <v>2797.2</v>
      </c>
      <c r="I277" s="39">
        <v>0</v>
      </c>
      <c r="J277" s="39">
        <v>3410.4</v>
      </c>
      <c r="K277" s="39">
        <v>0</v>
      </c>
      <c r="L277" s="39">
        <v>3284.4</v>
      </c>
      <c r="M277" s="40" t="s">
        <v>23</v>
      </c>
      <c r="N277" s="39" t="s">
        <v>890</v>
      </c>
      <c r="O277" s="41" t="s">
        <v>955</v>
      </c>
      <c r="P277" s="65">
        <v>9651.6</v>
      </c>
    </row>
    <row r="278" spans="1:16" s="8" customFormat="1" ht="21.95" customHeight="1">
      <c r="A278" s="29" t="s">
        <v>886</v>
      </c>
      <c r="B278" s="30" t="s">
        <v>886</v>
      </c>
      <c r="C278" s="30" t="s">
        <v>956</v>
      </c>
      <c r="D278" s="31" t="s">
        <v>957</v>
      </c>
      <c r="E278" s="32">
        <v>0</v>
      </c>
      <c r="F278" s="32">
        <v>0</v>
      </c>
      <c r="G278" s="32">
        <v>0</v>
      </c>
      <c r="H278" s="32">
        <v>9130.7999999999993</v>
      </c>
      <c r="I278" s="32">
        <v>0</v>
      </c>
      <c r="J278" s="32">
        <v>4040.4</v>
      </c>
      <c r="K278" s="32">
        <v>0</v>
      </c>
      <c r="L278" s="32">
        <v>2478</v>
      </c>
      <c r="M278" s="33" t="s">
        <v>23</v>
      </c>
      <c r="N278" s="32" t="s">
        <v>890</v>
      </c>
      <c r="O278" s="34" t="s">
        <v>958</v>
      </c>
      <c r="P278" s="64">
        <v>15649.199999999999</v>
      </c>
    </row>
    <row r="279" spans="1:16" s="8" customFormat="1" ht="21.95" customHeight="1">
      <c r="A279" s="35" t="s">
        <v>886</v>
      </c>
      <c r="B279" s="36" t="s">
        <v>886</v>
      </c>
      <c r="C279" s="37" t="s">
        <v>959</v>
      </c>
      <c r="D279" s="38" t="s">
        <v>960</v>
      </c>
      <c r="E279" s="39">
        <v>0</v>
      </c>
      <c r="F279" s="39">
        <v>0</v>
      </c>
      <c r="G279" s="39">
        <v>0</v>
      </c>
      <c r="H279" s="39">
        <v>0</v>
      </c>
      <c r="I279" s="39">
        <v>0</v>
      </c>
      <c r="J279" s="39">
        <v>0</v>
      </c>
      <c r="K279" s="39">
        <v>0</v>
      </c>
      <c r="L279" s="39">
        <v>428.4</v>
      </c>
      <c r="M279" s="40" t="s">
        <v>478</v>
      </c>
      <c r="N279" s="39" t="s">
        <v>961</v>
      </c>
      <c r="O279" s="41" t="s">
        <v>962</v>
      </c>
      <c r="P279" s="65">
        <v>428.4</v>
      </c>
    </row>
    <row r="280" spans="1:16" s="8" customFormat="1" ht="21.95" customHeight="1">
      <c r="A280" s="29" t="s">
        <v>886</v>
      </c>
      <c r="B280" s="30" t="s">
        <v>886</v>
      </c>
      <c r="C280" s="30" t="s">
        <v>963</v>
      </c>
      <c r="D280" s="31" t="s">
        <v>964</v>
      </c>
      <c r="E280" s="32">
        <v>0</v>
      </c>
      <c r="F280" s="32">
        <v>0</v>
      </c>
      <c r="G280" s="32">
        <v>302.39999999999998</v>
      </c>
      <c r="H280" s="32">
        <v>6048</v>
      </c>
      <c r="I280" s="32">
        <v>0</v>
      </c>
      <c r="J280" s="32">
        <v>4048.8</v>
      </c>
      <c r="K280" s="32">
        <v>0</v>
      </c>
      <c r="L280" s="32">
        <v>1957.2</v>
      </c>
      <c r="M280" s="33" t="s">
        <v>23</v>
      </c>
      <c r="N280" s="32" t="s">
        <v>890</v>
      </c>
      <c r="O280" s="34" t="s">
        <v>965</v>
      </c>
      <c r="P280" s="64">
        <v>12356.400000000001</v>
      </c>
    </row>
    <row r="281" spans="1:16" s="8" customFormat="1" ht="21.95" customHeight="1">
      <c r="A281" s="35" t="s">
        <v>886</v>
      </c>
      <c r="B281" s="36" t="s">
        <v>886</v>
      </c>
      <c r="C281" s="37" t="s">
        <v>966</v>
      </c>
      <c r="D281" s="38" t="s">
        <v>967</v>
      </c>
      <c r="E281" s="39">
        <v>0</v>
      </c>
      <c r="F281" s="39">
        <v>0</v>
      </c>
      <c r="G281" s="39">
        <v>0</v>
      </c>
      <c r="H281" s="39">
        <v>1218</v>
      </c>
      <c r="I281" s="39">
        <v>0</v>
      </c>
      <c r="J281" s="39">
        <v>1772.4</v>
      </c>
      <c r="K281" s="39">
        <v>0</v>
      </c>
      <c r="L281" s="39">
        <v>0</v>
      </c>
      <c r="M281" s="40" t="s">
        <v>23</v>
      </c>
      <c r="N281" s="39" t="s">
        <v>968</v>
      </c>
      <c r="O281" s="41" t="s">
        <v>969</v>
      </c>
      <c r="P281" s="65">
        <v>2990.4</v>
      </c>
    </row>
    <row r="282" spans="1:16" s="8" customFormat="1" ht="21.95" customHeight="1">
      <c r="A282" s="29" t="s">
        <v>886</v>
      </c>
      <c r="B282" s="30" t="s">
        <v>886</v>
      </c>
      <c r="C282" s="30" t="s">
        <v>970</v>
      </c>
      <c r="D282" s="31" t="s">
        <v>971</v>
      </c>
      <c r="E282" s="32">
        <v>0</v>
      </c>
      <c r="F282" s="32">
        <v>0</v>
      </c>
      <c r="G282" s="32">
        <v>168</v>
      </c>
      <c r="H282" s="32">
        <v>2940</v>
      </c>
      <c r="I282" s="32">
        <v>0</v>
      </c>
      <c r="J282" s="32">
        <v>2721.6</v>
      </c>
      <c r="K282" s="32">
        <v>0</v>
      </c>
      <c r="L282" s="32">
        <v>1260</v>
      </c>
      <c r="M282" s="33" t="s">
        <v>23</v>
      </c>
      <c r="N282" s="32" t="s">
        <v>890</v>
      </c>
      <c r="O282" s="34" t="s">
        <v>972</v>
      </c>
      <c r="P282" s="64">
        <v>7089.6</v>
      </c>
    </row>
    <row r="283" spans="1:16" s="8" customFormat="1" ht="21.95" customHeight="1">
      <c r="A283" s="35" t="s">
        <v>886</v>
      </c>
      <c r="B283" s="36" t="s">
        <v>886</v>
      </c>
      <c r="C283" s="37" t="s">
        <v>973</v>
      </c>
      <c r="D283" s="38" t="s">
        <v>974</v>
      </c>
      <c r="E283" s="39">
        <v>0</v>
      </c>
      <c r="F283" s="39">
        <v>0</v>
      </c>
      <c r="G283" s="39">
        <v>142.80000000000001</v>
      </c>
      <c r="H283" s="39">
        <v>1915.2</v>
      </c>
      <c r="I283" s="39">
        <v>0</v>
      </c>
      <c r="J283" s="39">
        <v>2242.8000000000002</v>
      </c>
      <c r="K283" s="39">
        <v>0</v>
      </c>
      <c r="L283" s="39">
        <v>0</v>
      </c>
      <c r="M283" s="40" t="s">
        <v>23</v>
      </c>
      <c r="N283" s="39" t="s">
        <v>890</v>
      </c>
      <c r="O283" s="41" t="s">
        <v>975</v>
      </c>
      <c r="P283" s="65">
        <v>4300.8</v>
      </c>
    </row>
    <row r="284" spans="1:16" s="8" customFormat="1" ht="21.95" customHeight="1">
      <c r="A284" s="29" t="s">
        <v>886</v>
      </c>
      <c r="B284" s="30" t="s">
        <v>886</v>
      </c>
      <c r="C284" s="30" t="s">
        <v>976</v>
      </c>
      <c r="D284" s="31" t="s">
        <v>977</v>
      </c>
      <c r="E284" s="32">
        <v>0</v>
      </c>
      <c r="F284" s="32">
        <v>0</v>
      </c>
      <c r="G284" s="32">
        <v>92.4</v>
      </c>
      <c r="H284" s="32">
        <v>0</v>
      </c>
      <c r="I284" s="32">
        <v>0</v>
      </c>
      <c r="J284" s="32">
        <v>0</v>
      </c>
      <c r="K284" s="32">
        <v>0</v>
      </c>
      <c r="L284" s="32">
        <v>0</v>
      </c>
      <c r="M284" s="33" t="s">
        <v>23</v>
      </c>
      <c r="N284" s="32" t="s">
        <v>890</v>
      </c>
      <c r="O284" s="34" t="s">
        <v>978</v>
      </c>
      <c r="P284" s="64">
        <v>92.4</v>
      </c>
    </row>
    <row r="285" spans="1:16" s="8" customFormat="1" ht="21.95" customHeight="1">
      <c r="A285" s="35" t="s">
        <v>886</v>
      </c>
      <c r="B285" s="36" t="s">
        <v>886</v>
      </c>
      <c r="C285" s="37" t="s">
        <v>979</v>
      </c>
      <c r="D285" s="38" t="s">
        <v>980</v>
      </c>
      <c r="E285" s="39">
        <v>0</v>
      </c>
      <c r="F285" s="39">
        <v>0</v>
      </c>
      <c r="G285" s="39">
        <v>0</v>
      </c>
      <c r="H285" s="39">
        <v>2494.8000000000002</v>
      </c>
      <c r="I285" s="39">
        <v>0</v>
      </c>
      <c r="J285" s="39">
        <v>0</v>
      </c>
      <c r="K285" s="39">
        <v>0</v>
      </c>
      <c r="L285" s="39">
        <v>0</v>
      </c>
      <c r="M285" s="40" t="s">
        <v>23</v>
      </c>
      <c r="N285" s="39" t="s">
        <v>890</v>
      </c>
      <c r="O285" s="41" t="s">
        <v>981</v>
      </c>
      <c r="P285" s="65">
        <v>2494.8000000000002</v>
      </c>
    </row>
    <row r="286" spans="1:16" s="8" customFormat="1" ht="21.95" customHeight="1">
      <c r="A286" s="29" t="s">
        <v>886</v>
      </c>
      <c r="B286" s="30" t="s">
        <v>886</v>
      </c>
      <c r="C286" s="30" t="s">
        <v>982</v>
      </c>
      <c r="D286" s="31" t="s">
        <v>983</v>
      </c>
      <c r="E286" s="32">
        <v>0</v>
      </c>
      <c r="F286" s="32">
        <v>0</v>
      </c>
      <c r="G286" s="32">
        <v>0</v>
      </c>
      <c r="H286" s="32">
        <v>4174.8</v>
      </c>
      <c r="I286" s="32">
        <v>0</v>
      </c>
      <c r="J286" s="32">
        <v>0</v>
      </c>
      <c r="K286" s="32">
        <v>0</v>
      </c>
      <c r="L286" s="32">
        <v>0</v>
      </c>
      <c r="M286" s="33" t="s">
        <v>23</v>
      </c>
      <c r="N286" s="32" t="s">
        <v>890</v>
      </c>
      <c r="O286" s="34" t="s">
        <v>984</v>
      </c>
      <c r="P286" s="64">
        <v>4174.8</v>
      </c>
    </row>
    <row r="287" spans="1:16" s="8" customFormat="1" ht="21.95" customHeight="1">
      <c r="A287" s="35" t="s">
        <v>886</v>
      </c>
      <c r="B287" s="36" t="s">
        <v>886</v>
      </c>
      <c r="C287" s="37" t="s">
        <v>985</v>
      </c>
      <c r="D287" s="38" t="s">
        <v>986</v>
      </c>
      <c r="E287" s="39">
        <v>0</v>
      </c>
      <c r="F287" s="39">
        <v>0</v>
      </c>
      <c r="G287" s="39">
        <v>142.80000000000001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40" t="s">
        <v>23</v>
      </c>
      <c r="N287" s="39" t="s">
        <v>939</v>
      </c>
      <c r="O287" s="41" t="s">
        <v>987</v>
      </c>
      <c r="P287" s="65">
        <v>142.80000000000001</v>
      </c>
    </row>
    <row r="288" spans="1:16" s="8" customFormat="1" ht="21.95" customHeight="1">
      <c r="A288" s="29" t="s">
        <v>886</v>
      </c>
      <c r="B288" s="30" t="s">
        <v>988</v>
      </c>
      <c r="C288" s="30" t="s">
        <v>989</v>
      </c>
      <c r="D288" s="31" t="s">
        <v>990</v>
      </c>
      <c r="E288" s="32">
        <v>0</v>
      </c>
      <c r="F288" s="32">
        <v>0</v>
      </c>
      <c r="G288" s="32">
        <v>411.6</v>
      </c>
      <c r="H288" s="32">
        <v>1873.2</v>
      </c>
      <c r="I288" s="32">
        <v>0</v>
      </c>
      <c r="J288" s="32">
        <v>1646.4</v>
      </c>
      <c r="K288" s="32">
        <v>0</v>
      </c>
      <c r="L288" s="32">
        <v>235.2</v>
      </c>
      <c r="M288" s="33" t="s">
        <v>23</v>
      </c>
      <c r="N288" s="32" t="s">
        <v>890</v>
      </c>
      <c r="O288" s="34" t="s">
        <v>991</v>
      </c>
      <c r="P288" s="64">
        <v>4166.4000000000005</v>
      </c>
    </row>
    <row r="289" spans="1:16" s="8" customFormat="1" ht="21.95" customHeight="1">
      <c r="A289" s="35" t="s">
        <v>886</v>
      </c>
      <c r="B289" s="36" t="s">
        <v>988</v>
      </c>
      <c r="C289" s="37" t="s">
        <v>992</v>
      </c>
      <c r="D289" s="38" t="s">
        <v>993</v>
      </c>
      <c r="E289" s="39">
        <v>0</v>
      </c>
      <c r="F289" s="39">
        <v>0</v>
      </c>
      <c r="G289" s="39">
        <v>0</v>
      </c>
      <c r="H289" s="39">
        <v>865.2</v>
      </c>
      <c r="I289" s="39">
        <v>0</v>
      </c>
      <c r="J289" s="39">
        <v>504</v>
      </c>
      <c r="K289" s="39">
        <v>0</v>
      </c>
      <c r="L289" s="39">
        <v>0</v>
      </c>
      <c r="M289" s="40" t="s">
        <v>23</v>
      </c>
      <c r="N289" s="39" t="s">
        <v>824</v>
      </c>
      <c r="O289" s="41" t="s">
        <v>994</v>
      </c>
      <c r="P289" s="65">
        <v>1369.2</v>
      </c>
    </row>
    <row r="290" spans="1:16" s="8" customFormat="1" ht="21.95" customHeight="1">
      <c r="A290" s="29" t="s">
        <v>886</v>
      </c>
      <c r="B290" s="30" t="s">
        <v>988</v>
      </c>
      <c r="C290" s="30" t="s">
        <v>995</v>
      </c>
      <c r="D290" s="31" t="s">
        <v>996</v>
      </c>
      <c r="E290" s="32">
        <v>0</v>
      </c>
      <c r="F290" s="32">
        <v>0</v>
      </c>
      <c r="G290" s="32">
        <v>0</v>
      </c>
      <c r="H290" s="32">
        <v>0</v>
      </c>
      <c r="I290" s="32">
        <v>0</v>
      </c>
      <c r="J290" s="32">
        <v>0</v>
      </c>
      <c r="K290" s="32">
        <v>0</v>
      </c>
      <c r="L290" s="32">
        <v>0</v>
      </c>
      <c r="M290" s="33" t="s">
        <v>23</v>
      </c>
      <c r="N290" s="32" t="s">
        <v>824</v>
      </c>
      <c r="O290" s="34" t="s">
        <v>997</v>
      </c>
      <c r="P290" s="64">
        <v>0</v>
      </c>
    </row>
    <row r="291" spans="1:16" s="8" customFormat="1" ht="21.95" customHeight="1">
      <c r="A291" s="35" t="s">
        <v>886</v>
      </c>
      <c r="B291" s="36" t="s">
        <v>998</v>
      </c>
      <c r="C291" s="37" t="s">
        <v>999</v>
      </c>
      <c r="D291" s="38" t="s">
        <v>1000</v>
      </c>
      <c r="E291" s="39">
        <v>0</v>
      </c>
      <c r="F291" s="39">
        <v>0</v>
      </c>
      <c r="G291" s="39">
        <v>0</v>
      </c>
      <c r="H291" s="39">
        <v>537.6</v>
      </c>
      <c r="I291" s="39">
        <v>0</v>
      </c>
      <c r="J291" s="39">
        <v>1058.4000000000001</v>
      </c>
      <c r="K291" s="39">
        <v>0</v>
      </c>
      <c r="L291" s="39">
        <v>0</v>
      </c>
      <c r="M291" s="40" t="s">
        <v>23</v>
      </c>
      <c r="N291" s="39" t="s">
        <v>1001</v>
      </c>
      <c r="O291" s="41" t="s">
        <v>1002</v>
      </c>
      <c r="P291" s="65">
        <v>1596</v>
      </c>
    </row>
    <row r="292" spans="1:16" s="8" customFormat="1" ht="21.95" customHeight="1">
      <c r="A292" s="29" t="s">
        <v>886</v>
      </c>
      <c r="B292" s="30" t="s">
        <v>1003</v>
      </c>
      <c r="C292" s="30" t="s">
        <v>1004</v>
      </c>
      <c r="D292" s="31" t="s">
        <v>1005</v>
      </c>
      <c r="E292" s="32">
        <v>0</v>
      </c>
      <c r="F292" s="32">
        <v>0</v>
      </c>
      <c r="G292" s="32">
        <v>0</v>
      </c>
      <c r="H292" s="32">
        <v>2503.1999999999998</v>
      </c>
      <c r="I292" s="32">
        <v>0</v>
      </c>
      <c r="J292" s="32">
        <v>747.6</v>
      </c>
      <c r="K292" s="32">
        <v>0</v>
      </c>
      <c r="L292" s="32">
        <v>0</v>
      </c>
      <c r="M292" s="33" t="s">
        <v>23</v>
      </c>
      <c r="N292" s="32" t="s">
        <v>903</v>
      </c>
      <c r="O292" s="34" t="s">
        <v>1006</v>
      </c>
      <c r="P292" s="64">
        <v>3250.7999999999997</v>
      </c>
    </row>
    <row r="293" spans="1:16" s="8" customFormat="1" ht="21.95" customHeight="1">
      <c r="A293" s="35" t="s">
        <v>1007</v>
      </c>
      <c r="B293" s="36" t="s">
        <v>1008</v>
      </c>
      <c r="C293" s="37" t="s">
        <v>1009</v>
      </c>
      <c r="D293" s="38" t="s">
        <v>1010</v>
      </c>
      <c r="E293" s="39">
        <v>0</v>
      </c>
      <c r="F293" s="39">
        <v>0</v>
      </c>
      <c r="G293" s="39">
        <v>0</v>
      </c>
      <c r="H293" s="39">
        <v>1562.4</v>
      </c>
      <c r="I293" s="39">
        <v>0</v>
      </c>
      <c r="J293" s="39">
        <v>1209.5999999999999</v>
      </c>
      <c r="K293" s="39">
        <v>0</v>
      </c>
      <c r="L293" s="39">
        <v>126</v>
      </c>
      <c r="M293" s="40" t="s">
        <v>23</v>
      </c>
      <c r="N293" s="39" t="s">
        <v>1011</v>
      </c>
      <c r="O293" s="41" t="s">
        <v>1012</v>
      </c>
      <c r="P293" s="65">
        <v>2898</v>
      </c>
    </row>
    <row r="294" spans="1:16" s="8" customFormat="1" ht="21.95" customHeight="1">
      <c r="A294" s="29" t="s">
        <v>1007</v>
      </c>
      <c r="B294" s="30" t="s">
        <v>1013</v>
      </c>
      <c r="C294" s="30" t="s">
        <v>1014</v>
      </c>
      <c r="D294" s="31" t="s">
        <v>1015</v>
      </c>
      <c r="E294" s="32">
        <v>0</v>
      </c>
      <c r="F294" s="32">
        <v>0</v>
      </c>
      <c r="G294" s="32">
        <v>0</v>
      </c>
      <c r="H294" s="32">
        <v>1335.6</v>
      </c>
      <c r="I294" s="32">
        <v>0</v>
      </c>
      <c r="J294" s="32">
        <v>3175.2</v>
      </c>
      <c r="K294" s="32">
        <v>0</v>
      </c>
      <c r="L294" s="32">
        <v>0</v>
      </c>
      <c r="M294" s="33" t="s">
        <v>23</v>
      </c>
      <c r="N294" s="32" t="s">
        <v>1011</v>
      </c>
      <c r="O294" s="34" t="s">
        <v>1016</v>
      </c>
      <c r="P294" s="64">
        <v>4510.7999999999993</v>
      </c>
    </row>
    <row r="295" spans="1:16" s="8" customFormat="1" ht="21.95" customHeight="1">
      <c r="A295" s="35" t="s">
        <v>1007</v>
      </c>
      <c r="B295" s="36" t="s">
        <v>1013</v>
      </c>
      <c r="C295" s="37" t="s">
        <v>1017</v>
      </c>
      <c r="D295" s="38" t="s">
        <v>1018</v>
      </c>
      <c r="E295" s="39">
        <v>0</v>
      </c>
      <c r="F295" s="39">
        <v>0</v>
      </c>
      <c r="G295" s="39">
        <v>0</v>
      </c>
      <c r="H295" s="39">
        <v>1419.6</v>
      </c>
      <c r="I295" s="39">
        <v>0</v>
      </c>
      <c r="J295" s="39">
        <v>0</v>
      </c>
      <c r="K295" s="39">
        <v>0</v>
      </c>
      <c r="L295" s="39">
        <v>0</v>
      </c>
      <c r="M295" s="40" t="s">
        <v>23</v>
      </c>
      <c r="N295" s="39" t="s">
        <v>1011</v>
      </c>
      <c r="O295" s="41" t="s">
        <v>1019</v>
      </c>
      <c r="P295" s="65">
        <v>1419.6</v>
      </c>
    </row>
    <row r="296" spans="1:16" s="8" customFormat="1" ht="21.95" customHeight="1">
      <c r="A296" s="29" t="s">
        <v>1007</v>
      </c>
      <c r="B296" s="30" t="s">
        <v>1020</v>
      </c>
      <c r="C296" s="30" t="s">
        <v>1021</v>
      </c>
      <c r="D296" s="31" t="s">
        <v>1022</v>
      </c>
      <c r="E296" s="32">
        <v>41.6</v>
      </c>
      <c r="F296" s="32">
        <v>193.2</v>
      </c>
      <c r="G296" s="32">
        <v>0</v>
      </c>
      <c r="H296" s="32">
        <v>0</v>
      </c>
      <c r="I296" s="32">
        <v>0</v>
      </c>
      <c r="J296" s="32">
        <v>0</v>
      </c>
      <c r="K296" s="32">
        <v>0</v>
      </c>
      <c r="L296" s="32">
        <v>268.8</v>
      </c>
      <c r="M296" s="33" t="s">
        <v>23</v>
      </c>
      <c r="N296" s="32" t="s">
        <v>1011</v>
      </c>
      <c r="O296" s="34" t="s">
        <v>1023</v>
      </c>
      <c r="P296" s="64">
        <v>503.6</v>
      </c>
    </row>
    <row r="297" spans="1:16" s="8" customFormat="1" ht="21.95" customHeight="1">
      <c r="A297" s="35" t="s">
        <v>1007</v>
      </c>
      <c r="B297" s="36" t="s">
        <v>1020</v>
      </c>
      <c r="C297" s="37" t="s">
        <v>1024</v>
      </c>
      <c r="D297" s="38" t="s">
        <v>1025</v>
      </c>
      <c r="E297" s="39">
        <v>0</v>
      </c>
      <c r="F297" s="39">
        <v>0</v>
      </c>
      <c r="G297" s="39">
        <v>0</v>
      </c>
      <c r="H297" s="39">
        <v>1873.2</v>
      </c>
      <c r="I297" s="39">
        <v>0</v>
      </c>
      <c r="J297" s="39">
        <v>0</v>
      </c>
      <c r="K297" s="39">
        <v>0</v>
      </c>
      <c r="L297" s="39">
        <v>0</v>
      </c>
      <c r="M297" s="40" t="s">
        <v>23</v>
      </c>
      <c r="N297" s="39" t="s">
        <v>824</v>
      </c>
      <c r="O297" s="41" t="s">
        <v>1026</v>
      </c>
      <c r="P297" s="65">
        <v>1873.2</v>
      </c>
    </row>
    <row r="298" spans="1:16" s="8" customFormat="1" ht="21.95" customHeight="1">
      <c r="A298" s="29" t="s">
        <v>1007</v>
      </c>
      <c r="B298" s="30" t="s">
        <v>1020</v>
      </c>
      <c r="C298" s="30" t="s">
        <v>1027</v>
      </c>
      <c r="D298" s="31" t="s">
        <v>1028</v>
      </c>
      <c r="E298" s="32">
        <v>0</v>
      </c>
      <c r="F298" s="32">
        <v>0</v>
      </c>
      <c r="G298" s="32">
        <v>0</v>
      </c>
      <c r="H298" s="32">
        <v>1167.5999999999999</v>
      </c>
      <c r="I298" s="32">
        <v>0</v>
      </c>
      <c r="J298" s="32">
        <v>882</v>
      </c>
      <c r="K298" s="32">
        <v>0</v>
      </c>
      <c r="L298" s="32">
        <v>0</v>
      </c>
      <c r="M298" s="33" t="s">
        <v>23</v>
      </c>
      <c r="N298" s="32" t="s">
        <v>824</v>
      </c>
      <c r="O298" s="34" t="s">
        <v>1029</v>
      </c>
      <c r="P298" s="64">
        <v>2049.6</v>
      </c>
    </row>
    <row r="299" spans="1:16" s="8" customFormat="1" ht="21.95" customHeight="1">
      <c r="A299" s="35" t="s">
        <v>1007</v>
      </c>
      <c r="B299" s="36" t="s">
        <v>1030</v>
      </c>
      <c r="C299" s="37" t="s">
        <v>1031</v>
      </c>
      <c r="D299" s="38" t="s">
        <v>1032</v>
      </c>
      <c r="E299" s="39">
        <v>0</v>
      </c>
      <c r="F299" s="39">
        <v>0</v>
      </c>
      <c r="G299" s="39">
        <v>0</v>
      </c>
      <c r="H299" s="39">
        <v>0</v>
      </c>
      <c r="I299" s="39">
        <v>0</v>
      </c>
      <c r="J299" s="39">
        <v>1638</v>
      </c>
      <c r="K299" s="39">
        <v>0</v>
      </c>
      <c r="L299" s="39">
        <v>562.79999999999995</v>
      </c>
      <c r="M299" s="40" t="s">
        <v>23</v>
      </c>
      <c r="N299" s="39" t="s">
        <v>1011</v>
      </c>
      <c r="O299" s="41" t="s">
        <v>1033</v>
      </c>
      <c r="P299" s="65">
        <v>2200.8000000000002</v>
      </c>
    </row>
    <row r="300" spans="1:16" s="8" customFormat="1" ht="21.95" customHeight="1">
      <c r="A300" s="29" t="s">
        <v>1007</v>
      </c>
      <c r="B300" s="30" t="s">
        <v>1030</v>
      </c>
      <c r="C300" s="30" t="s">
        <v>1034</v>
      </c>
      <c r="D300" s="31" t="s">
        <v>1035</v>
      </c>
      <c r="E300" s="32">
        <v>0</v>
      </c>
      <c r="F300" s="32">
        <v>0</v>
      </c>
      <c r="G300" s="32">
        <v>0</v>
      </c>
      <c r="H300" s="32">
        <v>3301.2</v>
      </c>
      <c r="I300" s="32">
        <v>0</v>
      </c>
      <c r="J300" s="32">
        <v>0</v>
      </c>
      <c r="K300" s="32">
        <v>0</v>
      </c>
      <c r="L300" s="32">
        <v>0</v>
      </c>
      <c r="M300" s="33" t="s">
        <v>478</v>
      </c>
      <c r="N300" s="32" t="s">
        <v>1036</v>
      </c>
      <c r="O300" s="34" t="s">
        <v>1037</v>
      </c>
      <c r="P300" s="64">
        <v>3301.2</v>
      </c>
    </row>
    <row r="301" spans="1:16" s="8" customFormat="1" ht="21.95" customHeight="1">
      <c r="A301" s="35" t="s">
        <v>1007</v>
      </c>
      <c r="B301" s="36" t="s">
        <v>1038</v>
      </c>
      <c r="C301" s="37" t="s">
        <v>1039</v>
      </c>
      <c r="D301" s="38" t="s">
        <v>1040</v>
      </c>
      <c r="E301" s="39">
        <v>0</v>
      </c>
      <c r="F301" s="39">
        <v>0</v>
      </c>
      <c r="G301" s="39">
        <v>0</v>
      </c>
      <c r="H301" s="39">
        <v>2301.6</v>
      </c>
      <c r="I301" s="39">
        <v>0</v>
      </c>
      <c r="J301" s="39">
        <v>1948.8</v>
      </c>
      <c r="K301" s="39">
        <v>0</v>
      </c>
      <c r="L301" s="39">
        <v>0</v>
      </c>
      <c r="M301" s="40" t="s">
        <v>23</v>
      </c>
      <c r="N301" s="39" t="s">
        <v>1041</v>
      </c>
      <c r="O301" s="41" t="s">
        <v>1042</v>
      </c>
      <c r="P301" s="65">
        <v>4250.3999999999996</v>
      </c>
    </row>
    <row r="302" spans="1:16" s="8" customFormat="1" ht="21.95" customHeight="1">
      <c r="A302" s="29" t="s">
        <v>1007</v>
      </c>
      <c r="B302" s="30" t="s">
        <v>1038</v>
      </c>
      <c r="C302" s="30" t="s">
        <v>1043</v>
      </c>
      <c r="D302" s="31" t="s">
        <v>1044</v>
      </c>
      <c r="E302" s="32">
        <v>10.4</v>
      </c>
      <c r="F302" s="32">
        <v>16.8</v>
      </c>
      <c r="G302" s="32">
        <v>100.8</v>
      </c>
      <c r="H302" s="32">
        <v>33.6</v>
      </c>
      <c r="I302" s="32">
        <v>0</v>
      </c>
      <c r="J302" s="32">
        <v>0</v>
      </c>
      <c r="K302" s="32">
        <v>0</v>
      </c>
      <c r="L302" s="32">
        <v>277.2</v>
      </c>
      <c r="M302" s="33" t="s">
        <v>23</v>
      </c>
      <c r="N302" s="32" t="s">
        <v>1041</v>
      </c>
      <c r="O302" s="34" t="s">
        <v>1045</v>
      </c>
      <c r="P302" s="64">
        <v>438.79999999999995</v>
      </c>
    </row>
    <row r="303" spans="1:16" s="8" customFormat="1" ht="21.95" customHeight="1">
      <c r="A303" s="35" t="s">
        <v>1007</v>
      </c>
      <c r="B303" s="36" t="s">
        <v>1038</v>
      </c>
      <c r="C303" s="37" t="s">
        <v>1046</v>
      </c>
      <c r="D303" s="38" t="s">
        <v>1047</v>
      </c>
      <c r="E303" s="39">
        <v>0</v>
      </c>
      <c r="F303" s="39">
        <v>0</v>
      </c>
      <c r="G303" s="39">
        <v>142.80000000000001</v>
      </c>
      <c r="H303" s="39">
        <v>2318.4</v>
      </c>
      <c r="I303" s="39">
        <v>0</v>
      </c>
      <c r="J303" s="39">
        <v>0</v>
      </c>
      <c r="K303" s="39">
        <v>0</v>
      </c>
      <c r="L303" s="39">
        <v>0</v>
      </c>
      <c r="M303" s="40" t="s">
        <v>23</v>
      </c>
      <c r="N303" s="39" t="s">
        <v>1041</v>
      </c>
      <c r="O303" s="41" t="s">
        <v>1048</v>
      </c>
      <c r="P303" s="65">
        <v>2461.2000000000003</v>
      </c>
    </row>
    <row r="304" spans="1:16" s="8" customFormat="1" ht="21.95" customHeight="1">
      <c r="A304" s="29" t="s">
        <v>1007</v>
      </c>
      <c r="B304" s="30" t="s">
        <v>1049</v>
      </c>
      <c r="C304" s="30" t="s">
        <v>1050</v>
      </c>
      <c r="D304" s="31" t="s">
        <v>1051</v>
      </c>
      <c r="E304" s="32">
        <v>0</v>
      </c>
      <c r="F304" s="32">
        <v>0</v>
      </c>
      <c r="G304" s="32">
        <v>0</v>
      </c>
      <c r="H304" s="32">
        <v>2293.1999999999998</v>
      </c>
      <c r="I304" s="32">
        <v>0</v>
      </c>
      <c r="J304" s="32">
        <v>2738.4</v>
      </c>
      <c r="K304" s="32">
        <v>0</v>
      </c>
      <c r="L304" s="32">
        <v>268.8</v>
      </c>
      <c r="M304" s="33" t="s">
        <v>23</v>
      </c>
      <c r="N304" s="32" t="s">
        <v>1052</v>
      </c>
      <c r="O304" s="34" t="s">
        <v>1053</v>
      </c>
      <c r="P304" s="64">
        <v>5300.4000000000005</v>
      </c>
    </row>
    <row r="305" spans="1:16" s="8" customFormat="1" ht="21.95" customHeight="1">
      <c r="A305" s="35" t="s">
        <v>1007</v>
      </c>
      <c r="B305" s="36" t="s">
        <v>1049</v>
      </c>
      <c r="C305" s="37" t="s">
        <v>1054</v>
      </c>
      <c r="D305" s="38" t="s">
        <v>1055</v>
      </c>
      <c r="E305" s="39">
        <v>0</v>
      </c>
      <c r="F305" s="39">
        <v>0</v>
      </c>
      <c r="G305" s="39">
        <v>0</v>
      </c>
      <c r="H305" s="39">
        <v>1596</v>
      </c>
      <c r="I305" s="39">
        <v>0</v>
      </c>
      <c r="J305" s="39">
        <v>0</v>
      </c>
      <c r="K305" s="39">
        <v>0</v>
      </c>
      <c r="L305" s="39">
        <v>151.19999999999999</v>
      </c>
      <c r="M305" s="40" t="s">
        <v>23</v>
      </c>
      <c r="N305" s="39" t="s">
        <v>1052</v>
      </c>
      <c r="O305" s="41" t="s">
        <v>1056</v>
      </c>
      <c r="P305" s="65">
        <v>1747.2</v>
      </c>
    </row>
    <row r="306" spans="1:16" s="8" customFormat="1" ht="21.95" customHeight="1">
      <c r="A306" s="29" t="s">
        <v>1007</v>
      </c>
      <c r="B306" s="30" t="s">
        <v>1057</v>
      </c>
      <c r="C306" s="30" t="s">
        <v>1058</v>
      </c>
      <c r="D306" s="31" t="s">
        <v>1059</v>
      </c>
      <c r="E306" s="32">
        <v>0</v>
      </c>
      <c r="F306" s="32">
        <v>0</v>
      </c>
      <c r="G306" s="32">
        <v>0</v>
      </c>
      <c r="H306" s="32">
        <v>2192.4</v>
      </c>
      <c r="I306" s="32">
        <v>0</v>
      </c>
      <c r="J306" s="32">
        <v>3654</v>
      </c>
      <c r="K306" s="32">
        <v>0</v>
      </c>
      <c r="L306" s="32">
        <v>907.2</v>
      </c>
      <c r="M306" s="33" t="s">
        <v>23</v>
      </c>
      <c r="N306" s="32" t="s">
        <v>1060</v>
      </c>
      <c r="O306" s="34" t="s">
        <v>1061</v>
      </c>
      <c r="P306" s="64">
        <v>6753.5999999999995</v>
      </c>
    </row>
    <row r="307" spans="1:16" s="8" customFormat="1" ht="21.95" customHeight="1">
      <c r="A307" s="35" t="s">
        <v>1007</v>
      </c>
      <c r="B307" s="36" t="s">
        <v>1057</v>
      </c>
      <c r="C307" s="37" t="s">
        <v>1062</v>
      </c>
      <c r="D307" s="38" t="s">
        <v>1063</v>
      </c>
      <c r="E307" s="39">
        <v>20.8</v>
      </c>
      <c r="F307" s="39">
        <v>58.8</v>
      </c>
      <c r="G307" s="39">
        <v>0</v>
      </c>
      <c r="H307" s="39">
        <v>50.4</v>
      </c>
      <c r="I307" s="39">
        <v>0</v>
      </c>
      <c r="J307" s="39">
        <v>0</v>
      </c>
      <c r="K307" s="39">
        <v>0</v>
      </c>
      <c r="L307" s="39">
        <v>159.6</v>
      </c>
      <c r="M307" s="40" t="s">
        <v>23</v>
      </c>
      <c r="N307" s="39" t="s">
        <v>1060</v>
      </c>
      <c r="O307" s="41" t="s">
        <v>1064</v>
      </c>
      <c r="P307" s="65">
        <v>289.60000000000002</v>
      </c>
    </row>
    <row r="308" spans="1:16" s="8" customFormat="1" ht="21.95" customHeight="1">
      <c r="A308" s="29" t="s">
        <v>1007</v>
      </c>
      <c r="B308" s="30" t="s">
        <v>1065</v>
      </c>
      <c r="C308" s="30" t="s">
        <v>1066</v>
      </c>
      <c r="D308" s="31" t="s">
        <v>1067</v>
      </c>
      <c r="E308" s="32">
        <v>0</v>
      </c>
      <c r="F308" s="32">
        <v>0</v>
      </c>
      <c r="G308" s="32">
        <v>0</v>
      </c>
      <c r="H308" s="32">
        <v>1957.2</v>
      </c>
      <c r="I308" s="32">
        <v>0</v>
      </c>
      <c r="J308" s="32">
        <v>1772.4</v>
      </c>
      <c r="K308" s="32">
        <v>0</v>
      </c>
      <c r="L308" s="32">
        <v>0</v>
      </c>
      <c r="M308" s="33" t="s">
        <v>23</v>
      </c>
      <c r="N308" s="32" t="s">
        <v>1011</v>
      </c>
      <c r="O308" s="34" t="s">
        <v>1068</v>
      </c>
      <c r="P308" s="64">
        <v>3729.6000000000004</v>
      </c>
    </row>
    <row r="309" spans="1:16" s="8" customFormat="1" ht="21.95" customHeight="1">
      <c r="A309" s="35" t="s">
        <v>1007</v>
      </c>
      <c r="B309" s="36" t="s">
        <v>1069</v>
      </c>
      <c r="C309" s="37" t="s">
        <v>1070</v>
      </c>
      <c r="D309" s="38" t="s">
        <v>1071</v>
      </c>
      <c r="E309" s="39">
        <v>0</v>
      </c>
      <c r="F309" s="39">
        <v>0</v>
      </c>
      <c r="G309" s="39">
        <v>0</v>
      </c>
      <c r="H309" s="39">
        <v>848.4</v>
      </c>
      <c r="I309" s="39">
        <v>0</v>
      </c>
      <c r="J309" s="39">
        <v>1108.8</v>
      </c>
      <c r="K309" s="39">
        <v>0</v>
      </c>
      <c r="L309" s="39">
        <v>235.2</v>
      </c>
      <c r="M309" s="40" t="s">
        <v>23</v>
      </c>
      <c r="N309" s="39" t="s">
        <v>1011</v>
      </c>
      <c r="O309" s="41" t="s">
        <v>1072</v>
      </c>
      <c r="P309" s="65">
        <v>2192.3999999999996</v>
      </c>
    </row>
    <row r="310" spans="1:16" s="8" customFormat="1" ht="21.95" customHeight="1">
      <c r="A310" s="29" t="s">
        <v>1007</v>
      </c>
      <c r="B310" s="30" t="s">
        <v>1069</v>
      </c>
      <c r="C310" s="30" t="s">
        <v>1073</v>
      </c>
      <c r="D310" s="31" t="s">
        <v>1074</v>
      </c>
      <c r="E310" s="32">
        <v>0</v>
      </c>
      <c r="F310" s="32">
        <v>0</v>
      </c>
      <c r="G310" s="32">
        <v>0</v>
      </c>
      <c r="H310" s="32">
        <v>42</v>
      </c>
      <c r="I310" s="32">
        <v>0</v>
      </c>
      <c r="J310" s="32">
        <v>411.6</v>
      </c>
      <c r="K310" s="32">
        <v>0</v>
      </c>
      <c r="L310" s="32">
        <v>0</v>
      </c>
      <c r="M310" s="33" t="s">
        <v>23</v>
      </c>
      <c r="N310" s="32" t="s">
        <v>1011</v>
      </c>
      <c r="O310" s="34" t="s">
        <v>1075</v>
      </c>
      <c r="P310" s="64">
        <v>453.6</v>
      </c>
    </row>
    <row r="311" spans="1:16" s="8" customFormat="1" ht="21.95" customHeight="1">
      <c r="A311" s="35" t="s">
        <v>1007</v>
      </c>
      <c r="B311" s="36" t="s">
        <v>1076</v>
      </c>
      <c r="C311" s="37" t="s">
        <v>1077</v>
      </c>
      <c r="D311" s="38" t="s">
        <v>1078</v>
      </c>
      <c r="E311" s="39">
        <v>0</v>
      </c>
      <c r="F311" s="39">
        <v>0</v>
      </c>
      <c r="G311" s="39">
        <v>0</v>
      </c>
      <c r="H311" s="39">
        <v>5023.2</v>
      </c>
      <c r="I311" s="39">
        <v>0</v>
      </c>
      <c r="J311" s="39">
        <v>2688</v>
      </c>
      <c r="K311" s="39">
        <v>0</v>
      </c>
      <c r="L311" s="39">
        <v>0</v>
      </c>
      <c r="M311" s="40" t="s">
        <v>23</v>
      </c>
      <c r="N311" s="39" t="s">
        <v>1011</v>
      </c>
      <c r="O311" s="41" t="s">
        <v>1079</v>
      </c>
      <c r="P311" s="65">
        <v>7711.2</v>
      </c>
    </row>
    <row r="312" spans="1:16" s="8" customFormat="1" ht="21.95" customHeight="1">
      <c r="A312" s="29" t="s">
        <v>1007</v>
      </c>
      <c r="B312" s="30" t="s">
        <v>1076</v>
      </c>
      <c r="C312" s="30" t="s">
        <v>1080</v>
      </c>
      <c r="D312" s="31" t="s">
        <v>1081</v>
      </c>
      <c r="E312" s="32">
        <v>0</v>
      </c>
      <c r="F312" s="32">
        <v>0</v>
      </c>
      <c r="G312" s="32">
        <v>0</v>
      </c>
      <c r="H312" s="32">
        <v>0</v>
      </c>
      <c r="I312" s="32">
        <v>0</v>
      </c>
      <c r="J312" s="32">
        <v>4922.3999999999996</v>
      </c>
      <c r="K312" s="32">
        <v>0</v>
      </c>
      <c r="L312" s="32">
        <v>1654.8</v>
      </c>
      <c r="M312" s="33" t="s">
        <v>23</v>
      </c>
      <c r="N312" s="32" t="s">
        <v>1011</v>
      </c>
      <c r="O312" s="34" t="s">
        <v>1082</v>
      </c>
      <c r="P312" s="64">
        <v>6577.2</v>
      </c>
    </row>
    <row r="313" spans="1:16" s="8" customFormat="1" ht="21.95" customHeight="1">
      <c r="A313" s="35" t="s">
        <v>1007</v>
      </c>
      <c r="B313" s="36" t="s">
        <v>1076</v>
      </c>
      <c r="C313" s="37" t="s">
        <v>1083</v>
      </c>
      <c r="D313" s="38" t="s">
        <v>1084</v>
      </c>
      <c r="E313" s="39">
        <v>0</v>
      </c>
      <c r="F313" s="39">
        <v>0</v>
      </c>
      <c r="G313" s="39">
        <v>0</v>
      </c>
      <c r="H313" s="39">
        <v>2100</v>
      </c>
      <c r="I313" s="39">
        <v>0</v>
      </c>
      <c r="J313" s="39">
        <v>1999.2</v>
      </c>
      <c r="K313" s="39">
        <v>0</v>
      </c>
      <c r="L313" s="39">
        <v>84</v>
      </c>
      <c r="M313" s="40" t="s">
        <v>23</v>
      </c>
      <c r="N313" s="39" t="s">
        <v>1011</v>
      </c>
      <c r="O313" s="41" t="s">
        <v>1085</v>
      </c>
      <c r="P313" s="65">
        <v>4183.2</v>
      </c>
    </row>
    <row r="314" spans="1:16" s="8" customFormat="1" ht="21.95" customHeight="1">
      <c r="A314" s="29" t="s">
        <v>1007</v>
      </c>
      <c r="B314" s="30" t="s">
        <v>1076</v>
      </c>
      <c r="C314" s="30" t="s">
        <v>1086</v>
      </c>
      <c r="D314" s="31" t="s">
        <v>1087</v>
      </c>
      <c r="E314" s="32">
        <v>0</v>
      </c>
      <c r="F314" s="32">
        <v>0</v>
      </c>
      <c r="G314" s="32">
        <v>0</v>
      </c>
      <c r="H314" s="32">
        <v>5124</v>
      </c>
      <c r="I314" s="32">
        <v>0</v>
      </c>
      <c r="J314" s="32">
        <v>2830.8</v>
      </c>
      <c r="K314" s="32">
        <v>0</v>
      </c>
      <c r="L314" s="32">
        <v>1150.8</v>
      </c>
      <c r="M314" s="33" t="s">
        <v>23</v>
      </c>
      <c r="N314" s="32" t="s">
        <v>1011</v>
      </c>
      <c r="O314" s="34" t="s">
        <v>1088</v>
      </c>
      <c r="P314" s="64">
        <v>9105.6</v>
      </c>
    </row>
    <row r="315" spans="1:16" s="8" customFormat="1" ht="21.95" customHeight="1">
      <c r="A315" s="35" t="s">
        <v>1007</v>
      </c>
      <c r="B315" s="36" t="s">
        <v>1076</v>
      </c>
      <c r="C315" s="37" t="s">
        <v>1089</v>
      </c>
      <c r="D315" s="38" t="s">
        <v>1090</v>
      </c>
      <c r="E315" s="39">
        <v>145.6</v>
      </c>
      <c r="F315" s="39">
        <v>235.2</v>
      </c>
      <c r="G315" s="39">
        <v>0</v>
      </c>
      <c r="H315" s="39">
        <v>0</v>
      </c>
      <c r="I315" s="39">
        <v>0</v>
      </c>
      <c r="J315" s="39">
        <v>0</v>
      </c>
      <c r="K315" s="39">
        <v>0</v>
      </c>
      <c r="L315" s="39">
        <v>646.79999999999995</v>
      </c>
      <c r="M315" s="40" t="s">
        <v>23</v>
      </c>
      <c r="N315" s="39" t="s">
        <v>1011</v>
      </c>
      <c r="O315" s="41" t="s">
        <v>1091</v>
      </c>
      <c r="P315" s="65">
        <v>1027.5999999999999</v>
      </c>
    </row>
    <row r="316" spans="1:16" s="8" customFormat="1" ht="21.95" customHeight="1">
      <c r="A316" s="29" t="s">
        <v>1007</v>
      </c>
      <c r="B316" s="30" t="s">
        <v>1076</v>
      </c>
      <c r="C316" s="30" t="s">
        <v>1092</v>
      </c>
      <c r="D316" s="31" t="s">
        <v>1093</v>
      </c>
      <c r="E316" s="32">
        <v>0</v>
      </c>
      <c r="F316" s="32">
        <v>0</v>
      </c>
      <c r="G316" s="32">
        <v>201.6</v>
      </c>
      <c r="H316" s="32">
        <v>2192.4</v>
      </c>
      <c r="I316" s="32">
        <v>0</v>
      </c>
      <c r="J316" s="32">
        <v>0</v>
      </c>
      <c r="K316" s="32">
        <v>0</v>
      </c>
      <c r="L316" s="32">
        <v>0</v>
      </c>
      <c r="M316" s="33" t="s">
        <v>478</v>
      </c>
      <c r="N316" s="32" t="s">
        <v>1036</v>
      </c>
      <c r="O316" s="34" t="s">
        <v>1094</v>
      </c>
      <c r="P316" s="64">
        <v>2394</v>
      </c>
    </row>
    <row r="317" spans="1:16" s="8" customFormat="1" ht="21.95" customHeight="1">
      <c r="A317" s="35" t="s">
        <v>1007</v>
      </c>
      <c r="B317" s="36" t="s">
        <v>1076</v>
      </c>
      <c r="C317" s="37" t="s">
        <v>1095</v>
      </c>
      <c r="D317" s="38" t="s">
        <v>1096</v>
      </c>
      <c r="E317" s="39">
        <v>0</v>
      </c>
      <c r="F317" s="39">
        <v>0</v>
      </c>
      <c r="G317" s="39">
        <v>0</v>
      </c>
      <c r="H317" s="39">
        <v>3460.8</v>
      </c>
      <c r="I317" s="39">
        <v>0</v>
      </c>
      <c r="J317" s="39">
        <v>0</v>
      </c>
      <c r="K317" s="39">
        <v>0</v>
      </c>
      <c r="L317" s="39">
        <v>0</v>
      </c>
      <c r="M317" s="40" t="s">
        <v>23</v>
      </c>
      <c r="N317" s="39" t="s">
        <v>1011</v>
      </c>
      <c r="O317" s="41" t="s">
        <v>1097</v>
      </c>
      <c r="P317" s="65">
        <v>3460.8</v>
      </c>
    </row>
    <row r="318" spans="1:16" s="8" customFormat="1" ht="21.95" customHeight="1">
      <c r="A318" s="29" t="s">
        <v>1007</v>
      </c>
      <c r="B318" s="30" t="s">
        <v>1076</v>
      </c>
      <c r="C318" s="30" t="s">
        <v>1098</v>
      </c>
      <c r="D318" s="31" t="s">
        <v>1099</v>
      </c>
      <c r="E318" s="32">
        <v>0</v>
      </c>
      <c r="F318" s="32">
        <v>0</v>
      </c>
      <c r="G318" s="32">
        <v>0</v>
      </c>
      <c r="H318" s="32">
        <v>2032.8</v>
      </c>
      <c r="I318" s="32">
        <v>0</v>
      </c>
      <c r="J318" s="32">
        <v>0</v>
      </c>
      <c r="K318" s="32">
        <v>0</v>
      </c>
      <c r="L318" s="32">
        <v>0</v>
      </c>
      <c r="M318" s="33" t="s">
        <v>23</v>
      </c>
      <c r="N318" s="32" t="s">
        <v>1011</v>
      </c>
      <c r="O318" s="34" t="s">
        <v>1100</v>
      </c>
      <c r="P318" s="64">
        <v>2032.8</v>
      </c>
    </row>
    <row r="319" spans="1:16" s="8" customFormat="1" ht="21.95" customHeight="1">
      <c r="A319" s="35" t="s">
        <v>1007</v>
      </c>
      <c r="B319" s="36" t="s">
        <v>1076</v>
      </c>
      <c r="C319" s="37" t="s">
        <v>1101</v>
      </c>
      <c r="D319" s="38" t="s">
        <v>1102</v>
      </c>
      <c r="E319" s="39">
        <v>0</v>
      </c>
      <c r="F319" s="39">
        <v>0</v>
      </c>
      <c r="G319" s="39">
        <v>0</v>
      </c>
      <c r="H319" s="39">
        <v>2192.4</v>
      </c>
      <c r="I319" s="39">
        <v>0</v>
      </c>
      <c r="J319" s="39">
        <v>940.8</v>
      </c>
      <c r="K319" s="39">
        <v>0</v>
      </c>
      <c r="L319" s="39">
        <v>714</v>
      </c>
      <c r="M319" s="40" t="s">
        <v>23</v>
      </c>
      <c r="N319" s="39" t="s">
        <v>1011</v>
      </c>
      <c r="O319" s="41" t="s">
        <v>1103</v>
      </c>
      <c r="P319" s="65">
        <v>3847.2</v>
      </c>
    </row>
    <row r="320" spans="1:16" s="8" customFormat="1" ht="21.95" customHeight="1">
      <c r="A320" s="29" t="s">
        <v>1007</v>
      </c>
      <c r="B320" s="30" t="s">
        <v>1076</v>
      </c>
      <c r="C320" s="30" t="s">
        <v>1104</v>
      </c>
      <c r="D320" s="31" t="s">
        <v>1105</v>
      </c>
      <c r="E320" s="32">
        <v>0</v>
      </c>
      <c r="F320" s="32">
        <v>0</v>
      </c>
      <c r="G320" s="32">
        <v>0</v>
      </c>
      <c r="H320" s="32">
        <v>4804.8</v>
      </c>
      <c r="I320" s="32">
        <v>0</v>
      </c>
      <c r="J320" s="32">
        <v>3116.4</v>
      </c>
      <c r="K320" s="32">
        <v>0</v>
      </c>
      <c r="L320" s="32">
        <v>0</v>
      </c>
      <c r="M320" s="33" t="s">
        <v>23</v>
      </c>
      <c r="N320" s="32" t="s">
        <v>1011</v>
      </c>
      <c r="O320" s="34" t="s">
        <v>1106</v>
      </c>
      <c r="P320" s="64">
        <v>7921.2000000000007</v>
      </c>
    </row>
    <row r="321" spans="1:16" s="8" customFormat="1" ht="21.95" customHeight="1">
      <c r="A321" s="35" t="s">
        <v>1007</v>
      </c>
      <c r="B321" s="36" t="s">
        <v>1076</v>
      </c>
      <c r="C321" s="37" t="s">
        <v>1107</v>
      </c>
      <c r="D321" s="38" t="s">
        <v>1108</v>
      </c>
      <c r="E321" s="39">
        <v>0</v>
      </c>
      <c r="F321" s="39">
        <v>0</v>
      </c>
      <c r="G321" s="39">
        <v>0</v>
      </c>
      <c r="H321" s="39">
        <v>0</v>
      </c>
      <c r="I321" s="39">
        <v>5140.8</v>
      </c>
      <c r="J321" s="39">
        <v>0</v>
      </c>
      <c r="K321" s="39">
        <v>1041.5999999999999</v>
      </c>
      <c r="L321" s="39">
        <v>0</v>
      </c>
      <c r="M321" s="40" t="s">
        <v>23</v>
      </c>
      <c r="N321" s="39" t="s">
        <v>1011</v>
      </c>
      <c r="O321" s="41" t="s">
        <v>1109</v>
      </c>
      <c r="P321" s="65">
        <v>6182.4</v>
      </c>
    </row>
    <row r="322" spans="1:16" s="8" customFormat="1" ht="21.95" customHeight="1">
      <c r="A322" s="29" t="s">
        <v>1007</v>
      </c>
      <c r="B322" s="30" t="s">
        <v>1110</v>
      </c>
      <c r="C322" s="30" t="s">
        <v>1111</v>
      </c>
      <c r="D322" s="31" t="s">
        <v>1112</v>
      </c>
      <c r="E322" s="32">
        <v>0</v>
      </c>
      <c r="F322" s="32">
        <v>0</v>
      </c>
      <c r="G322" s="32">
        <v>75.599999999999994</v>
      </c>
      <c r="H322" s="32">
        <v>1234.8</v>
      </c>
      <c r="I322" s="32">
        <v>0</v>
      </c>
      <c r="J322" s="32">
        <v>2242.8000000000002</v>
      </c>
      <c r="K322" s="32">
        <v>0</v>
      </c>
      <c r="L322" s="32">
        <v>184.8</v>
      </c>
      <c r="M322" s="33" t="s">
        <v>23</v>
      </c>
      <c r="N322" s="32" t="s">
        <v>1011</v>
      </c>
      <c r="O322" s="34" t="s">
        <v>1113</v>
      </c>
      <c r="P322" s="64">
        <v>3738</v>
      </c>
    </row>
    <row r="323" spans="1:16" s="8" customFormat="1" ht="21.95" customHeight="1">
      <c r="A323" s="35" t="s">
        <v>1007</v>
      </c>
      <c r="B323" s="36" t="s">
        <v>1114</v>
      </c>
      <c r="C323" s="37" t="s">
        <v>1115</v>
      </c>
      <c r="D323" s="38" t="s">
        <v>1116</v>
      </c>
      <c r="E323" s="39">
        <v>0</v>
      </c>
      <c r="F323" s="39">
        <v>0</v>
      </c>
      <c r="G323" s="39">
        <v>0</v>
      </c>
      <c r="H323" s="39">
        <v>588</v>
      </c>
      <c r="I323" s="39">
        <v>0</v>
      </c>
      <c r="J323" s="39">
        <v>663.6</v>
      </c>
      <c r="K323" s="39">
        <v>0</v>
      </c>
      <c r="L323" s="39">
        <v>361.2</v>
      </c>
      <c r="M323" s="40" t="s">
        <v>23</v>
      </c>
      <c r="N323" s="39" t="s">
        <v>1011</v>
      </c>
      <c r="O323" s="41" t="s">
        <v>1117</v>
      </c>
      <c r="P323" s="65">
        <v>1612.8</v>
      </c>
    </row>
    <row r="324" spans="1:16" s="8" customFormat="1" ht="21.95" customHeight="1">
      <c r="A324" s="29" t="s">
        <v>1118</v>
      </c>
      <c r="B324" s="30" t="s">
        <v>1119</v>
      </c>
      <c r="C324" s="30" t="s">
        <v>1120</v>
      </c>
      <c r="D324" s="31" t="s">
        <v>1121</v>
      </c>
      <c r="E324" s="32">
        <v>0</v>
      </c>
      <c r="F324" s="32">
        <v>0</v>
      </c>
      <c r="G324" s="32">
        <v>0</v>
      </c>
      <c r="H324" s="32">
        <v>2234.4</v>
      </c>
      <c r="I324" s="32">
        <v>0</v>
      </c>
      <c r="J324" s="32">
        <v>1856.4</v>
      </c>
      <c r="K324" s="32">
        <v>0</v>
      </c>
      <c r="L324" s="32">
        <v>0</v>
      </c>
      <c r="M324" s="33" t="s">
        <v>23</v>
      </c>
      <c r="N324" s="32" t="s">
        <v>1122</v>
      </c>
      <c r="O324" s="34" t="s">
        <v>1123</v>
      </c>
      <c r="P324" s="64">
        <v>4090.8</v>
      </c>
    </row>
    <row r="325" spans="1:16" s="8" customFormat="1" ht="21.95" customHeight="1">
      <c r="A325" s="35" t="s">
        <v>1118</v>
      </c>
      <c r="B325" s="36" t="s">
        <v>1124</v>
      </c>
      <c r="C325" s="37" t="s">
        <v>1125</v>
      </c>
      <c r="D325" s="38" t="s">
        <v>1126</v>
      </c>
      <c r="E325" s="39">
        <v>0</v>
      </c>
      <c r="F325" s="39">
        <v>0</v>
      </c>
      <c r="G325" s="39">
        <v>0</v>
      </c>
      <c r="H325" s="39">
        <v>142.80000000000001</v>
      </c>
      <c r="I325" s="39">
        <v>0</v>
      </c>
      <c r="J325" s="39">
        <v>999.6</v>
      </c>
      <c r="K325" s="39">
        <v>0</v>
      </c>
      <c r="L325" s="39">
        <v>0</v>
      </c>
      <c r="M325" s="40" t="s">
        <v>23</v>
      </c>
      <c r="N325" s="39" t="s">
        <v>1122</v>
      </c>
      <c r="O325" s="41" t="s">
        <v>1127</v>
      </c>
      <c r="P325" s="65">
        <v>1142.4000000000001</v>
      </c>
    </row>
    <row r="326" spans="1:16" s="8" customFormat="1" ht="21.95" customHeight="1">
      <c r="A326" s="29" t="s">
        <v>1118</v>
      </c>
      <c r="B326" s="30" t="s">
        <v>1128</v>
      </c>
      <c r="C326" s="30" t="s">
        <v>1129</v>
      </c>
      <c r="D326" s="31" t="s">
        <v>1130</v>
      </c>
      <c r="E326" s="32">
        <v>0</v>
      </c>
      <c r="F326" s="32">
        <v>0</v>
      </c>
      <c r="G326" s="32">
        <v>0</v>
      </c>
      <c r="H326" s="32">
        <v>2352</v>
      </c>
      <c r="I326" s="32">
        <v>0</v>
      </c>
      <c r="J326" s="32">
        <v>2377.1999999999998</v>
      </c>
      <c r="K326" s="32">
        <v>0</v>
      </c>
      <c r="L326" s="32">
        <v>302.39999999999998</v>
      </c>
      <c r="M326" s="33" t="s">
        <v>23</v>
      </c>
      <c r="N326" s="32" t="s">
        <v>1122</v>
      </c>
      <c r="O326" s="34" t="s">
        <v>1131</v>
      </c>
      <c r="P326" s="64">
        <v>5031.5999999999995</v>
      </c>
    </row>
    <row r="327" spans="1:16" s="8" customFormat="1" ht="21.95" customHeight="1">
      <c r="A327" s="35" t="s">
        <v>1118</v>
      </c>
      <c r="B327" s="36" t="s">
        <v>1128</v>
      </c>
      <c r="C327" s="37" t="s">
        <v>1132</v>
      </c>
      <c r="D327" s="38" t="s">
        <v>1133</v>
      </c>
      <c r="E327" s="39">
        <v>0</v>
      </c>
      <c r="F327" s="39">
        <v>0</v>
      </c>
      <c r="G327" s="39">
        <v>126</v>
      </c>
      <c r="H327" s="39">
        <v>1234.8</v>
      </c>
      <c r="I327" s="39">
        <v>0</v>
      </c>
      <c r="J327" s="39">
        <v>210</v>
      </c>
      <c r="K327" s="39">
        <v>0</v>
      </c>
      <c r="L327" s="39">
        <v>0</v>
      </c>
      <c r="M327" s="40" t="s">
        <v>23</v>
      </c>
      <c r="N327" s="39" t="s">
        <v>469</v>
      </c>
      <c r="O327" s="41" t="s">
        <v>1134</v>
      </c>
      <c r="P327" s="65">
        <v>1570.8</v>
      </c>
    </row>
    <row r="328" spans="1:16" s="8" customFormat="1" ht="21.95" customHeight="1">
      <c r="A328" s="29" t="s">
        <v>1118</v>
      </c>
      <c r="B328" s="30" t="s">
        <v>1118</v>
      </c>
      <c r="C328" s="30" t="s">
        <v>1135</v>
      </c>
      <c r="D328" s="31" t="s">
        <v>1136</v>
      </c>
      <c r="E328" s="32">
        <v>0</v>
      </c>
      <c r="F328" s="32">
        <v>0</v>
      </c>
      <c r="G328" s="32">
        <v>151.19999999999999</v>
      </c>
      <c r="H328" s="32">
        <v>0</v>
      </c>
      <c r="I328" s="32">
        <v>0</v>
      </c>
      <c r="J328" s="32">
        <v>5216.3999999999996</v>
      </c>
      <c r="K328" s="32">
        <v>0</v>
      </c>
      <c r="L328" s="32">
        <v>0</v>
      </c>
      <c r="M328" s="33" t="s">
        <v>23</v>
      </c>
      <c r="N328" s="32" t="s">
        <v>1122</v>
      </c>
      <c r="O328" s="34" t="s">
        <v>1137</v>
      </c>
      <c r="P328" s="64">
        <v>5367.5999999999995</v>
      </c>
    </row>
    <row r="329" spans="1:16" s="8" customFormat="1" ht="21.95" customHeight="1">
      <c r="A329" s="35" t="s">
        <v>1118</v>
      </c>
      <c r="B329" s="36" t="s">
        <v>1118</v>
      </c>
      <c r="C329" s="37" t="s">
        <v>1138</v>
      </c>
      <c r="D329" s="38" t="s">
        <v>1139</v>
      </c>
      <c r="E329" s="39">
        <v>0</v>
      </c>
      <c r="F329" s="39">
        <v>50.4</v>
      </c>
      <c r="G329" s="39">
        <v>0</v>
      </c>
      <c r="H329" s="39">
        <v>0</v>
      </c>
      <c r="I329" s="39">
        <v>0</v>
      </c>
      <c r="J329" s="39">
        <v>0</v>
      </c>
      <c r="K329" s="39">
        <v>0</v>
      </c>
      <c r="L329" s="39">
        <v>730.8</v>
      </c>
      <c r="M329" s="40" t="s">
        <v>23</v>
      </c>
      <c r="N329" s="39" t="s">
        <v>1122</v>
      </c>
      <c r="O329" s="41" t="s">
        <v>1140</v>
      </c>
      <c r="P329" s="65">
        <v>781.19999999999993</v>
      </c>
    </row>
    <row r="330" spans="1:16" s="8" customFormat="1" ht="21.95" customHeight="1">
      <c r="A330" s="29" t="s">
        <v>1118</v>
      </c>
      <c r="B330" s="30" t="s">
        <v>1118</v>
      </c>
      <c r="C330" s="30" t="s">
        <v>1141</v>
      </c>
      <c r="D330" s="31" t="s">
        <v>1142</v>
      </c>
      <c r="E330" s="32">
        <v>0</v>
      </c>
      <c r="F330" s="32">
        <v>0</v>
      </c>
      <c r="G330" s="32">
        <v>159.6</v>
      </c>
      <c r="H330" s="32">
        <v>5048.3999999999996</v>
      </c>
      <c r="I330" s="32">
        <v>0</v>
      </c>
      <c r="J330" s="32">
        <v>0</v>
      </c>
      <c r="K330" s="32">
        <v>0</v>
      </c>
      <c r="L330" s="32">
        <v>1680</v>
      </c>
      <c r="M330" s="33" t="s">
        <v>23</v>
      </c>
      <c r="N330" s="32" t="s">
        <v>1122</v>
      </c>
      <c r="O330" s="34" t="s">
        <v>1143</v>
      </c>
      <c r="P330" s="64">
        <v>6888</v>
      </c>
    </row>
    <row r="331" spans="1:16" s="8" customFormat="1" ht="21.95" customHeight="1">
      <c r="A331" s="35" t="s">
        <v>1118</v>
      </c>
      <c r="B331" s="36" t="s">
        <v>1118</v>
      </c>
      <c r="C331" s="37" t="s">
        <v>1144</v>
      </c>
      <c r="D331" s="38" t="s">
        <v>1145</v>
      </c>
      <c r="E331" s="39">
        <v>0</v>
      </c>
      <c r="F331" s="39">
        <v>0</v>
      </c>
      <c r="G331" s="39">
        <v>33.6</v>
      </c>
      <c r="H331" s="39">
        <v>1125.5999999999999</v>
      </c>
      <c r="I331" s="39">
        <v>0</v>
      </c>
      <c r="J331" s="39">
        <v>352.8</v>
      </c>
      <c r="K331" s="39">
        <v>0</v>
      </c>
      <c r="L331" s="39">
        <v>0</v>
      </c>
      <c r="M331" s="40" t="s">
        <v>23</v>
      </c>
      <c r="N331" s="39" t="s">
        <v>1122</v>
      </c>
      <c r="O331" s="41" t="s">
        <v>1146</v>
      </c>
      <c r="P331" s="65">
        <v>1511.9999999999998</v>
      </c>
    </row>
    <row r="332" spans="1:16" s="8" customFormat="1" ht="21.95" customHeight="1">
      <c r="A332" s="29" t="s">
        <v>1118</v>
      </c>
      <c r="B332" s="30" t="s">
        <v>1118</v>
      </c>
      <c r="C332" s="30" t="s">
        <v>1147</v>
      </c>
      <c r="D332" s="31" t="s">
        <v>1148</v>
      </c>
      <c r="E332" s="32">
        <v>0</v>
      </c>
      <c r="F332" s="32">
        <v>0</v>
      </c>
      <c r="G332" s="32">
        <v>109.2</v>
      </c>
      <c r="H332" s="32">
        <v>0</v>
      </c>
      <c r="I332" s="32">
        <v>8080.8</v>
      </c>
      <c r="J332" s="32">
        <v>0</v>
      </c>
      <c r="K332" s="32">
        <v>3452.4</v>
      </c>
      <c r="L332" s="32">
        <v>260.39999999999998</v>
      </c>
      <c r="M332" s="33" t="s">
        <v>23</v>
      </c>
      <c r="N332" s="32" t="s">
        <v>1122</v>
      </c>
      <c r="O332" s="34" t="s">
        <v>1149</v>
      </c>
      <c r="P332" s="64">
        <v>11902.8</v>
      </c>
    </row>
    <row r="333" spans="1:16" s="8" customFormat="1" ht="21.95" customHeight="1">
      <c r="A333" s="35" t="s">
        <v>1118</v>
      </c>
      <c r="B333" s="36" t="s">
        <v>1150</v>
      </c>
      <c r="C333" s="37" t="s">
        <v>1151</v>
      </c>
      <c r="D333" s="38" t="s">
        <v>1152</v>
      </c>
      <c r="E333" s="39">
        <v>0</v>
      </c>
      <c r="F333" s="39">
        <v>0</v>
      </c>
      <c r="G333" s="39">
        <v>0</v>
      </c>
      <c r="H333" s="39">
        <v>1318.8</v>
      </c>
      <c r="I333" s="39">
        <v>0</v>
      </c>
      <c r="J333" s="39">
        <v>1864.8</v>
      </c>
      <c r="K333" s="39">
        <v>0</v>
      </c>
      <c r="L333" s="39">
        <v>0</v>
      </c>
      <c r="M333" s="40" t="s">
        <v>23</v>
      </c>
      <c r="N333" s="39" t="s">
        <v>1122</v>
      </c>
      <c r="O333" s="41" t="s">
        <v>1153</v>
      </c>
      <c r="P333" s="65">
        <v>3183.6</v>
      </c>
    </row>
    <row r="334" spans="1:16" s="8" customFormat="1" ht="21.95" customHeight="1">
      <c r="A334" s="29" t="s">
        <v>1118</v>
      </c>
      <c r="B334" s="30" t="s">
        <v>1154</v>
      </c>
      <c r="C334" s="30" t="s">
        <v>1155</v>
      </c>
      <c r="D334" s="31" t="s">
        <v>1156</v>
      </c>
      <c r="E334" s="32">
        <v>0</v>
      </c>
      <c r="F334" s="32">
        <v>0</v>
      </c>
      <c r="G334" s="32">
        <v>42</v>
      </c>
      <c r="H334" s="32">
        <v>1008</v>
      </c>
      <c r="I334" s="32">
        <v>0</v>
      </c>
      <c r="J334" s="32">
        <v>1058.4000000000001</v>
      </c>
      <c r="K334" s="32">
        <v>0</v>
      </c>
      <c r="L334" s="32">
        <v>0</v>
      </c>
      <c r="M334" s="33" t="s">
        <v>23</v>
      </c>
      <c r="N334" s="32" t="s">
        <v>1122</v>
      </c>
      <c r="O334" s="34" t="s">
        <v>1157</v>
      </c>
      <c r="P334" s="64">
        <v>2108.4</v>
      </c>
    </row>
    <row r="335" spans="1:16" s="8" customFormat="1" ht="21.95" customHeight="1">
      <c r="A335" s="35" t="s">
        <v>1158</v>
      </c>
      <c r="B335" s="36" t="s">
        <v>1159</v>
      </c>
      <c r="C335" s="37" t="s">
        <v>1160</v>
      </c>
      <c r="D335" s="38" t="s">
        <v>1161</v>
      </c>
      <c r="E335" s="39">
        <v>0</v>
      </c>
      <c r="F335" s="39">
        <v>0</v>
      </c>
      <c r="G335" s="39">
        <v>0</v>
      </c>
      <c r="H335" s="39">
        <v>0</v>
      </c>
      <c r="I335" s="39">
        <v>0</v>
      </c>
      <c r="J335" s="39">
        <v>0</v>
      </c>
      <c r="K335" s="39">
        <v>0</v>
      </c>
      <c r="L335" s="39">
        <v>436.8</v>
      </c>
      <c r="M335" s="40" t="s">
        <v>23</v>
      </c>
      <c r="N335" s="39" t="s">
        <v>1162</v>
      </c>
      <c r="O335" s="41" t="s">
        <v>1163</v>
      </c>
      <c r="P335" s="65">
        <v>436.8</v>
      </c>
    </row>
    <row r="336" spans="1:16" s="8" customFormat="1" ht="21.95" customHeight="1">
      <c r="A336" s="29" t="s">
        <v>1158</v>
      </c>
      <c r="B336" s="30" t="s">
        <v>1159</v>
      </c>
      <c r="C336" s="30" t="s">
        <v>1164</v>
      </c>
      <c r="D336" s="31" t="s">
        <v>1165</v>
      </c>
      <c r="E336" s="32">
        <v>0</v>
      </c>
      <c r="F336" s="32">
        <v>0</v>
      </c>
      <c r="G336" s="32">
        <v>151.19999999999999</v>
      </c>
      <c r="H336" s="32">
        <v>0</v>
      </c>
      <c r="I336" s="32">
        <v>2494.8000000000002</v>
      </c>
      <c r="J336" s="32">
        <v>0</v>
      </c>
      <c r="K336" s="32">
        <v>0</v>
      </c>
      <c r="L336" s="32">
        <v>0</v>
      </c>
      <c r="M336" s="33" t="s">
        <v>23</v>
      </c>
      <c r="N336" s="32" t="s">
        <v>1162</v>
      </c>
      <c r="O336" s="34" t="s">
        <v>1166</v>
      </c>
      <c r="P336" s="64">
        <v>2646</v>
      </c>
    </row>
    <row r="337" spans="1:16" s="8" customFormat="1" ht="21.95" customHeight="1">
      <c r="A337" s="35" t="s">
        <v>1158</v>
      </c>
      <c r="B337" s="36" t="s">
        <v>1167</v>
      </c>
      <c r="C337" s="37" t="s">
        <v>1168</v>
      </c>
      <c r="D337" s="38" t="s">
        <v>1169</v>
      </c>
      <c r="E337" s="39">
        <v>0</v>
      </c>
      <c r="F337" s="39">
        <v>0</v>
      </c>
      <c r="G337" s="39">
        <v>0</v>
      </c>
      <c r="H337" s="39">
        <v>0</v>
      </c>
      <c r="I337" s="39">
        <v>2444.4</v>
      </c>
      <c r="J337" s="39">
        <v>0</v>
      </c>
      <c r="K337" s="39">
        <v>865.2</v>
      </c>
      <c r="L337" s="39">
        <v>0</v>
      </c>
      <c r="M337" s="40" t="s">
        <v>1170</v>
      </c>
      <c r="N337" s="39" t="s">
        <v>1171</v>
      </c>
      <c r="O337" s="41" t="s">
        <v>1172</v>
      </c>
      <c r="P337" s="65">
        <v>3309.6000000000004</v>
      </c>
    </row>
    <row r="338" spans="1:16" s="8" customFormat="1" ht="21.95" customHeight="1">
      <c r="A338" s="29" t="s">
        <v>1158</v>
      </c>
      <c r="B338" s="30" t="s">
        <v>1173</v>
      </c>
      <c r="C338" s="30" t="s">
        <v>1174</v>
      </c>
      <c r="D338" s="31" t="s">
        <v>1175</v>
      </c>
      <c r="E338" s="32">
        <v>0</v>
      </c>
      <c r="F338" s="32">
        <v>0</v>
      </c>
      <c r="G338" s="32">
        <v>193.2</v>
      </c>
      <c r="H338" s="32">
        <v>2293.1999999999998</v>
      </c>
      <c r="I338" s="32">
        <v>0</v>
      </c>
      <c r="J338" s="32">
        <v>1470</v>
      </c>
      <c r="K338" s="32">
        <v>0</v>
      </c>
      <c r="L338" s="32">
        <v>613.20000000000005</v>
      </c>
      <c r="M338" s="33" t="s">
        <v>23</v>
      </c>
      <c r="N338" s="32" t="s">
        <v>1176</v>
      </c>
      <c r="O338" s="34" t="s">
        <v>1177</v>
      </c>
      <c r="P338" s="64">
        <v>4569.5999999999995</v>
      </c>
    </row>
    <row r="339" spans="1:16" s="8" customFormat="1" ht="21.95" customHeight="1">
      <c r="A339" s="35" t="s">
        <v>1158</v>
      </c>
      <c r="B339" s="36" t="s">
        <v>1173</v>
      </c>
      <c r="C339" s="37" t="s">
        <v>1178</v>
      </c>
      <c r="D339" s="38" t="s">
        <v>1179</v>
      </c>
      <c r="E339" s="39">
        <v>0</v>
      </c>
      <c r="F339" s="39">
        <v>0</v>
      </c>
      <c r="G339" s="39">
        <v>0</v>
      </c>
      <c r="H339" s="39">
        <v>0</v>
      </c>
      <c r="I339" s="39">
        <v>0</v>
      </c>
      <c r="J339" s="39">
        <v>0</v>
      </c>
      <c r="K339" s="39">
        <v>0</v>
      </c>
      <c r="L339" s="39">
        <v>252</v>
      </c>
      <c r="M339" s="40" t="s">
        <v>23</v>
      </c>
      <c r="N339" s="39" t="s">
        <v>1176</v>
      </c>
      <c r="O339" s="41" t="s">
        <v>1180</v>
      </c>
      <c r="P339" s="65">
        <v>252</v>
      </c>
    </row>
    <row r="340" spans="1:16" s="8" customFormat="1" ht="21.95" customHeight="1">
      <c r="A340" s="29" t="s">
        <v>1158</v>
      </c>
      <c r="B340" s="30" t="s">
        <v>1181</v>
      </c>
      <c r="C340" s="30" t="s">
        <v>1182</v>
      </c>
      <c r="D340" s="31" t="s">
        <v>1183</v>
      </c>
      <c r="E340" s="32">
        <v>0</v>
      </c>
      <c r="F340" s="32">
        <v>0</v>
      </c>
      <c r="G340" s="32">
        <v>0</v>
      </c>
      <c r="H340" s="32">
        <v>512.4</v>
      </c>
      <c r="I340" s="32">
        <v>0</v>
      </c>
      <c r="J340" s="32">
        <v>411.6</v>
      </c>
      <c r="K340" s="32">
        <v>0</v>
      </c>
      <c r="L340" s="32">
        <v>142.80000000000001</v>
      </c>
      <c r="M340" s="33" t="s">
        <v>23</v>
      </c>
      <c r="N340" s="32" t="s">
        <v>1001</v>
      </c>
      <c r="O340" s="34" t="s">
        <v>1184</v>
      </c>
      <c r="P340" s="64">
        <v>1066.8</v>
      </c>
    </row>
    <row r="341" spans="1:16" s="8" customFormat="1" ht="21.95" customHeight="1">
      <c r="A341" s="35" t="s">
        <v>1158</v>
      </c>
      <c r="B341" s="36" t="s">
        <v>1185</v>
      </c>
      <c r="C341" s="37" t="s">
        <v>1186</v>
      </c>
      <c r="D341" s="38" t="s">
        <v>1187</v>
      </c>
      <c r="E341" s="39">
        <v>0</v>
      </c>
      <c r="F341" s="39">
        <v>0</v>
      </c>
      <c r="G341" s="39">
        <v>92.4</v>
      </c>
      <c r="H341" s="39">
        <v>1570.8</v>
      </c>
      <c r="I341" s="39">
        <v>0</v>
      </c>
      <c r="J341" s="39">
        <v>1318.8</v>
      </c>
      <c r="K341" s="39">
        <v>0</v>
      </c>
      <c r="L341" s="39">
        <v>294</v>
      </c>
      <c r="M341" s="40" t="s">
        <v>23</v>
      </c>
      <c r="N341" s="39" t="s">
        <v>1001</v>
      </c>
      <c r="O341" s="41" t="s">
        <v>1188</v>
      </c>
      <c r="P341" s="65">
        <v>3276</v>
      </c>
    </row>
    <row r="342" spans="1:16" s="8" customFormat="1" ht="21.95" customHeight="1">
      <c r="A342" s="29" t="s">
        <v>1158</v>
      </c>
      <c r="B342" s="30" t="s">
        <v>1185</v>
      </c>
      <c r="C342" s="30" t="s">
        <v>1189</v>
      </c>
      <c r="D342" s="31" t="s">
        <v>1190</v>
      </c>
      <c r="E342" s="32">
        <v>0</v>
      </c>
      <c r="F342" s="32">
        <v>0</v>
      </c>
      <c r="G342" s="32">
        <v>0</v>
      </c>
      <c r="H342" s="32">
        <v>949.2</v>
      </c>
      <c r="I342" s="32">
        <v>0</v>
      </c>
      <c r="J342" s="32">
        <v>0</v>
      </c>
      <c r="K342" s="32">
        <v>0</v>
      </c>
      <c r="L342" s="32">
        <v>0</v>
      </c>
      <c r="M342" s="33" t="s">
        <v>23</v>
      </c>
      <c r="N342" s="32" t="s">
        <v>1001</v>
      </c>
      <c r="O342" s="34" t="s">
        <v>1191</v>
      </c>
      <c r="P342" s="64">
        <v>949.2</v>
      </c>
    </row>
    <row r="343" spans="1:16" s="8" customFormat="1" ht="21.95" customHeight="1">
      <c r="A343" s="35" t="s">
        <v>1158</v>
      </c>
      <c r="B343" s="36" t="s">
        <v>1192</v>
      </c>
      <c r="C343" s="37" t="s">
        <v>1194</v>
      </c>
      <c r="D343" s="38" t="s">
        <v>1195</v>
      </c>
      <c r="E343" s="39">
        <v>0</v>
      </c>
      <c r="F343" s="39">
        <v>0</v>
      </c>
      <c r="G343" s="39">
        <v>0</v>
      </c>
      <c r="H343" s="39">
        <v>2200.8000000000002</v>
      </c>
      <c r="I343" s="39">
        <v>0</v>
      </c>
      <c r="J343" s="39">
        <v>2923.2</v>
      </c>
      <c r="K343" s="39">
        <v>0</v>
      </c>
      <c r="L343" s="39">
        <v>0</v>
      </c>
      <c r="M343" s="40" t="s">
        <v>1170</v>
      </c>
      <c r="N343" s="39" t="s">
        <v>1171</v>
      </c>
      <c r="O343" s="41" t="s">
        <v>1196</v>
      </c>
      <c r="P343" s="65">
        <v>5124</v>
      </c>
    </row>
    <row r="344" spans="1:16" s="8" customFormat="1" ht="21.95" customHeight="1">
      <c r="A344" s="29" t="s">
        <v>1158</v>
      </c>
      <c r="B344" s="30" t="s">
        <v>1192</v>
      </c>
      <c r="C344" s="56" t="s">
        <v>1197</v>
      </c>
      <c r="D344" s="31" t="s">
        <v>1198</v>
      </c>
      <c r="E344" s="32">
        <v>0</v>
      </c>
      <c r="F344" s="32">
        <v>0</v>
      </c>
      <c r="G344" s="32">
        <v>0</v>
      </c>
      <c r="H344" s="32">
        <v>109.2</v>
      </c>
      <c r="I344" s="32">
        <v>0</v>
      </c>
      <c r="J344" s="32">
        <v>0</v>
      </c>
      <c r="K344" s="32">
        <v>0</v>
      </c>
      <c r="L344" s="32">
        <v>226.8</v>
      </c>
      <c r="M344" s="33" t="s">
        <v>23</v>
      </c>
      <c r="N344" s="32" t="s">
        <v>1199</v>
      </c>
      <c r="O344" s="34" t="s">
        <v>1200</v>
      </c>
      <c r="P344" s="64">
        <v>336</v>
      </c>
    </row>
    <row r="345" spans="1:16" s="8" customFormat="1" ht="21.95" customHeight="1">
      <c r="A345" s="35" t="s">
        <v>1158</v>
      </c>
      <c r="B345" s="36" t="s">
        <v>1192</v>
      </c>
      <c r="C345" s="37" t="s">
        <v>1201</v>
      </c>
      <c r="D345" s="38" t="s">
        <v>1202</v>
      </c>
      <c r="E345" s="39">
        <v>0</v>
      </c>
      <c r="F345" s="39">
        <v>0</v>
      </c>
      <c r="G345" s="39">
        <v>50.4</v>
      </c>
      <c r="H345" s="39">
        <v>982.8</v>
      </c>
      <c r="I345" s="39">
        <v>0</v>
      </c>
      <c r="J345" s="39">
        <v>0</v>
      </c>
      <c r="K345" s="39">
        <v>0</v>
      </c>
      <c r="L345" s="39">
        <v>1444.8</v>
      </c>
      <c r="M345" s="40" t="s">
        <v>1170</v>
      </c>
      <c r="N345" s="39" t="s">
        <v>1171</v>
      </c>
      <c r="O345" s="41" t="s">
        <v>1203</v>
      </c>
      <c r="P345" s="65">
        <v>2478</v>
      </c>
    </row>
    <row r="346" spans="1:16" s="8" customFormat="1" ht="21.95" customHeight="1">
      <c r="A346" s="29" t="s">
        <v>1158</v>
      </c>
      <c r="B346" s="30" t="s">
        <v>1192</v>
      </c>
      <c r="C346" s="30" t="s">
        <v>1204</v>
      </c>
      <c r="D346" s="31" t="s">
        <v>1205</v>
      </c>
      <c r="E346" s="32">
        <v>0</v>
      </c>
      <c r="F346" s="32">
        <v>0</v>
      </c>
      <c r="G346" s="32">
        <v>25.2</v>
      </c>
      <c r="H346" s="32">
        <v>0</v>
      </c>
      <c r="I346" s="32">
        <v>0</v>
      </c>
      <c r="J346" s="32">
        <v>0</v>
      </c>
      <c r="K346" s="32">
        <v>0</v>
      </c>
      <c r="L346" s="32">
        <v>0</v>
      </c>
      <c r="M346" s="33" t="s">
        <v>1170</v>
      </c>
      <c r="N346" s="32" t="s">
        <v>1171</v>
      </c>
      <c r="O346" s="34" t="s">
        <v>1206</v>
      </c>
      <c r="P346" s="64">
        <v>25.2</v>
      </c>
    </row>
    <row r="347" spans="1:16" s="8" customFormat="1" ht="21.95" customHeight="1">
      <c r="A347" s="35" t="s">
        <v>1158</v>
      </c>
      <c r="B347" s="36" t="s">
        <v>1192</v>
      </c>
      <c r="C347" s="37" t="s">
        <v>1207</v>
      </c>
      <c r="D347" s="38" t="s">
        <v>1208</v>
      </c>
      <c r="E347" s="39">
        <v>0</v>
      </c>
      <c r="F347" s="39">
        <v>0</v>
      </c>
      <c r="G347" s="39">
        <v>92.4</v>
      </c>
      <c r="H347" s="39">
        <v>2881.2</v>
      </c>
      <c r="I347" s="39">
        <v>0</v>
      </c>
      <c r="J347" s="39">
        <v>0</v>
      </c>
      <c r="K347" s="39">
        <v>0</v>
      </c>
      <c r="L347" s="39">
        <v>0</v>
      </c>
      <c r="M347" s="40" t="s">
        <v>1170</v>
      </c>
      <c r="N347" s="39" t="s">
        <v>1171</v>
      </c>
      <c r="O347" s="41" t="s">
        <v>1209</v>
      </c>
      <c r="P347" s="65">
        <v>2973.6</v>
      </c>
    </row>
    <row r="348" spans="1:16" s="8" customFormat="1" ht="21.95" customHeight="1">
      <c r="A348" s="29" t="s">
        <v>1158</v>
      </c>
      <c r="B348" s="30" t="s">
        <v>1210</v>
      </c>
      <c r="C348" s="30" t="s">
        <v>1211</v>
      </c>
      <c r="D348" s="31" t="s">
        <v>1212</v>
      </c>
      <c r="E348" s="32">
        <v>0</v>
      </c>
      <c r="F348" s="32">
        <v>0</v>
      </c>
      <c r="G348" s="32">
        <v>0</v>
      </c>
      <c r="H348" s="32">
        <v>344.4</v>
      </c>
      <c r="I348" s="32">
        <v>0</v>
      </c>
      <c r="J348" s="32">
        <v>445.2</v>
      </c>
      <c r="K348" s="32">
        <v>0</v>
      </c>
      <c r="L348" s="32">
        <v>0</v>
      </c>
      <c r="M348" s="33" t="s">
        <v>23</v>
      </c>
      <c r="N348" s="32" t="s">
        <v>1176</v>
      </c>
      <c r="O348" s="34" t="s">
        <v>1213</v>
      </c>
      <c r="P348" s="64">
        <v>789.59999999999991</v>
      </c>
    </row>
    <row r="349" spans="1:16" s="8" customFormat="1" ht="21.95" customHeight="1">
      <c r="A349" s="35" t="s">
        <v>1158</v>
      </c>
      <c r="B349" s="36" t="s">
        <v>1214</v>
      </c>
      <c r="C349" s="37" t="s">
        <v>1215</v>
      </c>
      <c r="D349" s="38" t="s">
        <v>1216</v>
      </c>
      <c r="E349" s="39">
        <v>0</v>
      </c>
      <c r="F349" s="39">
        <v>0</v>
      </c>
      <c r="G349" s="39">
        <v>0</v>
      </c>
      <c r="H349" s="39">
        <v>0</v>
      </c>
      <c r="I349" s="39">
        <v>0</v>
      </c>
      <c r="J349" s="39">
        <v>806.4</v>
      </c>
      <c r="K349" s="39">
        <v>0</v>
      </c>
      <c r="L349" s="39">
        <v>0</v>
      </c>
      <c r="M349" s="40" t="s">
        <v>23</v>
      </c>
      <c r="N349" s="39" t="s">
        <v>1001</v>
      </c>
      <c r="O349" s="41" t="s">
        <v>1217</v>
      </c>
      <c r="P349" s="65">
        <v>806.4</v>
      </c>
    </row>
    <row r="350" spans="1:16" s="8" customFormat="1" ht="21.95" customHeight="1">
      <c r="A350" s="29" t="s">
        <v>1158</v>
      </c>
      <c r="B350" s="30" t="s">
        <v>1214</v>
      </c>
      <c r="C350" s="30" t="s">
        <v>1218</v>
      </c>
      <c r="D350" s="31" t="s">
        <v>1219</v>
      </c>
      <c r="E350" s="32">
        <v>0</v>
      </c>
      <c r="F350" s="32">
        <v>0</v>
      </c>
      <c r="G350" s="32">
        <v>142.80000000000001</v>
      </c>
      <c r="H350" s="32">
        <v>1982.4</v>
      </c>
      <c r="I350" s="32">
        <v>0</v>
      </c>
      <c r="J350" s="32">
        <v>0</v>
      </c>
      <c r="K350" s="32">
        <v>0</v>
      </c>
      <c r="L350" s="32">
        <v>0</v>
      </c>
      <c r="M350" s="33" t="s">
        <v>23</v>
      </c>
      <c r="N350" s="32" t="s">
        <v>1001</v>
      </c>
      <c r="O350" s="34" t="s">
        <v>1220</v>
      </c>
      <c r="P350" s="64">
        <v>2125.2000000000003</v>
      </c>
    </row>
    <row r="351" spans="1:16" s="8" customFormat="1" ht="21.95" customHeight="1">
      <c r="A351" s="35" t="s">
        <v>1158</v>
      </c>
      <c r="B351" s="36" t="s">
        <v>1221</v>
      </c>
      <c r="C351" s="37" t="s">
        <v>1222</v>
      </c>
      <c r="D351" s="38" t="s">
        <v>1223</v>
      </c>
      <c r="E351" s="39">
        <v>0</v>
      </c>
      <c r="F351" s="39">
        <v>0</v>
      </c>
      <c r="G351" s="39">
        <v>0</v>
      </c>
      <c r="H351" s="39">
        <v>2528.4</v>
      </c>
      <c r="I351" s="39">
        <v>0</v>
      </c>
      <c r="J351" s="39">
        <v>2629.2</v>
      </c>
      <c r="K351" s="39">
        <v>0</v>
      </c>
      <c r="L351" s="39">
        <v>201.6</v>
      </c>
      <c r="M351" s="40" t="s">
        <v>23</v>
      </c>
      <c r="N351" s="39" t="s">
        <v>1001</v>
      </c>
      <c r="O351" s="41" t="s">
        <v>1224</v>
      </c>
      <c r="P351" s="65">
        <v>5359.2000000000007</v>
      </c>
    </row>
    <row r="352" spans="1:16" s="8" customFormat="1" ht="21.95" customHeight="1">
      <c r="A352" s="29" t="s">
        <v>1158</v>
      </c>
      <c r="B352" s="30" t="s">
        <v>1221</v>
      </c>
      <c r="C352" s="30" t="s">
        <v>1225</v>
      </c>
      <c r="D352" s="31" t="s">
        <v>1226</v>
      </c>
      <c r="E352" s="32">
        <v>0</v>
      </c>
      <c r="F352" s="32">
        <v>0</v>
      </c>
      <c r="G352" s="32">
        <v>0</v>
      </c>
      <c r="H352" s="32">
        <v>2242.8000000000002</v>
      </c>
      <c r="I352" s="32">
        <v>0</v>
      </c>
      <c r="J352" s="32">
        <v>0</v>
      </c>
      <c r="K352" s="32">
        <v>0</v>
      </c>
      <c r="L352" s="32">
        <v>0</v>
      </c>
      <c r="M352" s="33" t="s">
        <v>23</v>
      </c>
      <c r="N352" s="32" t="s">
        <v>1001</v>
      </c>
      <c r="O352" s="34" t="s">
        <v>1227</v>
      </c>
      <c r="P352" s="64">
        <v>2242.8000000000002</v>
      </c>
    </row>
    <row r="353" spans="1:16" s="8" customFormat="1" ht="21.95" customHeight="1">
      <c r="A353" s="35" t="s">
        <v>1158</v>
      </c>
      <c r="B353" s="36" t="s">
        <v>1221</v>
      </c>
      <c r="C353" s="37" t="s">
        <v>1228</v>
      </c>
      <c r="D353" s="38" t="s">
        <v>1229</v>
      </c>
      <c r="E353" s="39">
        <v>0</v>
      </c>
      <c r="F353" s="39">
        <v>0</v>
      </c>
      <c r="G353" s="39">
        <v>0</v>
      </c>
      <c r="H353" s="39">
        <v>0</v>
      </c>
      <c r="I353" s="39">
        <v>0</v>
      </c>
      <c r="J353" s="39">
        <v>0</v>
      </c>
      <c r="K353" s="39">
        <v>0</v>
      </c>
      <c r="L353" s="39">
        <v>0</v>
      </c>
      <c r="M353" s="40" t="s">
        <v>23</v>
      </c>
      <c r="N353" s="39" t="s">
        <v>1001</v>
      </c>
      <c r="O353" s="41" t="s">
        <v>1230</v>
      </c>
      <c r="P353" s="65">
        <v>0</v>
      </c>
    </row>
    <row r="354" spans="1:16" s="8" customFormat="1" ht="21.95" customHeight="1">
      <c r="A354" s="29" t="s">
        <v>1158</v>
      </c>
      <c r="B354" s="30" t="s">
        <v>1158</v>
      </c>
      <c r="C354" s="30" t="s">
        <v>1232</v>
      </c>
      <c r="D354" s="31" t="s">
        <v>1233</v>
      </c>
      <c r="E354" s="32">
        <v>0</v>
      </c>
      <c r="F354" s="32">
        <v>0</v>
      </c>
      <c r="G354" s="32">
        <v>176.4</v>
      </c>
      <c r="H354" s="32">
        <v>1066.8</v>
      </c>
      <c r="I354" s="32">
        <v>0</v>
      </c>
      <c r="J354" s="32">
        <v>2377.1999999999998</v>
      </c>
      <c r="K354" s="32">
        <v>0</v>
      </c>
      <c r="L354" s="32">
        <v>924</v>
      </c>
      <c r="M354" s="33" t="s">
        <v>23</v>
      </c>
      <c r="N354" s="32" t="s">
        <v>1001</v>
      </c>
      <c r="O354" s="34" t="s">
        <v>1234</v>
      </c>
      <c r="P354" s="64">
        <v>4544.3999999999996</v>
      </c>
    </row>
    <row r="355" spans="1:16" s="8" customFormat="1" ht="21.95" customHeight="1">
      <c r="A355" s="35" t="s">
        <v>1158</v>
      </c>
      <c r="B355" s="36" t="s">
        <v>1158</v>
      </c>
      <c r="C355" s="37" t="s">
        <v>1235</v>
      </c>
      <c r="D355" s="38" t="s">
        <v>1236</v>
      </c>
      <c r="E355" s="39">
        <v>0</v>
      </c>
      <c r="F355" s="39">
        <v>0</v>
      </c>
      <c r="G355" s="39">
        <v>260.39999999999998</v>
      </c>
      <c r="H355" s="39">
        <v>1411.2</v>
      </c>
      <c r="I355" s="39">
        <v>0</v>
      </c>
      <c r="J355" s="39">
        <v>882</v>
      </c>
      <c r="K355" s="39">
        <v>0</v>
      </c>
      <c r="L355" s="39">
        <v>0</v>
      </c>
      <c r="M355" s="40" t="s">
        <v>478</v>
      </c>
      <c r="N355" s="39" t="s">
        <v>1231</v>
      </c>
      <c r="O355" s="41" t="s">
        <v>1237</v>
      </c>
      <c r="P355" s="65">
        <v>2553.6</v>
      </c>
    </row>
    <row r="356" spans="1:16" s="8" customFormat="1" ht="21.95" customHeight="1">
      <c r="A356" s="29" t="s">
        <v>1158</v>
      </c>
      <c r="B356" s="30" t="s">
        <v>1158</v>
      </c>
      <c r="C356" s="30" t="s">
        <v>1238</v>
      </c>
      <c r="D356" s="31" t="s">
        <v>1239</v>
      </c>
      <c r="E356" s="32">
        <v>0</v>
      </c>
      <c r="F356" s="32">
        <v>0</v>
      </c>
      <c r="G356" s="32">
        <v>193.2</v>
      </c>
      <c r="H356" s="32">
        <v>3376.8</v>
      </c>
      <c r="I356" s="32">
        <v>0</v>
      </c>
      <c r="J356" s="32">
        <v>1932</v>
      </c>
      <c r="K356" s="32">
        <v>0</v>
      </c>
      <c r="L356" s="32">
        <v>0</v>
      </c>
      <c r="M356" s="33" t="s">
        <v>478</v>
      </c>
      <c r="N356" s="32" t="s">
        <v>1231</v>
      </c>
      <c r="O356" s="34" t="s">
        <v>1240</v>
      </c>
      <c r="P356" s="64">
        <v>5502</v>
      </c>
    </row>
    <row r="357" spans="1:16" s="8" customFormat="1" ht="21.95" customHeight="1">
      <c r="A357" s="35" t="s">
        <v>1158</v>
      </c>
      <c r="B357" s="36" t="s">
        <v>1158</v>
      </c>
      <c r="C357" s="37" t="s">
        <v>1241</v>
      </c>
      <c r="D357" s="38" t="s">
        <v>1242</v>
      </c>
      <c r="E357" s="39">
        <v>0</v>
      </c>
      <c r="F357" s="39">
        <v>0</v>
      </c>
      <c r="G357" s="39">
        <v>0</v>
      </c>
      <c r="H357" s="39">
        <v>1293.5999999999999</v>
      </c>
      <c r="I357" s="39">
        <v>0</v>
      </c>
      <c r="J357" s="39">
        <v>1008</v>
      </c>
      <c r="K357" s="39">
        <v>0</v>
      </c>
      <c r="L357" s="39">
        <v>1461.6</v>
      </c>
      <c r="M357" s="40" t="s">
        <v>478</v>
      </c>
      <c r="N357" s="39" t="s">
        <v>1231</v>
      </c>
      <c r="O357" s="41" t="s">
        <v>1243</v>
      </c>
      <c r="P357" s="65">
        <v>3763.2</v>
      </c>
    </row>
    <row r="358" spans="1:16" s="8" customFormat="1" ht="21.95" customHeight="1">
      <c r="A358" s="29" t="s">
        <v>1158</v>
      </c>
      <c r="B358" s="30" t="s">
        <v>1158</v>
      </c>
      <c r="C358" s="30" t="s">
        <v>1244</v>
      </c>
      <c r="D358" s="31" t="s">
        <v>1245</v>
      </c>
      <c r="E358" s="32">
        <v>72.8</v>
      </c>
      <c r="F358" s="32">
        <v>0</v>
      </c>
      <c r="G358" s="32">
        <v>0</v>
      </c>
      <c r="H358" s="32">
        <v>92.4</v>
      </c>
      <c r="I358" s="32">
        <v>0</v>
      </c>
      <c r="J358" s="32">
        <v>0</v>
      </c>
      <c r="K358" s="32">
        <v>0</v>
      </c>
      <c r="L358" s="32">
        <v>697.2</v>
      </c>
      <c r="M358" s="33" t="s">
        <v>23</v>
      </c>
      <c r="N358" s="32" t="s">
        <v>1001</v>
      </c>
      <c r="O358" s="34" t="s">
        <v>1246</v>
      </c>
      <c r="P358" s="64">
        <v>862.40000000000009</v>
      </c>
    </row>
    <row r="359" spans="1:16" s="8" customFormat="1" ht="21.95" customHeight="1">
      <c r="A359" s="35" t="s">
        <v>1158</v>
      </c>
      <c r="B359" s="36" t="s">
        <v>1158</v>
      </c>
      <c r="C359" s="37" t="s">
        <v>1247</v>
      </c>
      <c r="D359" s="38" t="s">
        <v>1248</v>
      </c>
      <c r="E359" s="39">
        <v>0</v>
      </c>
      <c r="F359" s="39">
        <v>0</v>
      </c>
      <c r="G359" s="39">
        <v>109.2</v>
      </c>
      <c r="H359" s="39">
        <v>1226.4000000000001</v>
      </c>
      <c r="I359" s="39">
        <v>0</v>
      </c>
      <c r="J359" s="39">
        <v>520.79999999999995</v>
      </c>
      <c r="K359" s="39">
        <v>0</v>
      </c>
      <c r="L359" s="39">
        <v>0</v>
      </c>
      <c r="M359" s="40" t="s">
        <v>478</v>
      </c>
      <c r="N359" s="39" t="s">
        <v>1231</v>
      </c>
      <c r="O359" s="41" t="s">
        <v>1249</v>
      </c>
      <c r="P359" s="65">
        <v>1856.4</v>
      </c>
    </row>
    <row r="360" spans="1:16" s="8" customFormat="1" ht="21.95" customHeight="1">
      <c r="A360" s="29" t="s">
        <v>1158</v>
      </c>
      <c r="B360" s="30" t="s">
        <v>1158</v>
      </c>
      <c r="C360" s="30" t="s">
        <v>1250</v>
      </c>
      <c r="D360" s="31" t="s">
        <v>1251</v>
      </c>
      <c r="E360" s="32">
        <v>0</v>
      </c>
      <c r="F360" s="32">
        <v>0</v>
      </c>
      <c r="G360" s="32">
        <v>0</v>
      </c>
      <c r="H360" s="32">
        <v>2226</v>
      </c>
      <c r="I360" s="32">
        <v>0</v>
      </c>
      <c r="J360" s="32">
        <v>0</v>
      </c>
      <c r="K360" s="32">
        <v>0</v>
      </c>
      <c r="L360" s="32">
        <v>0</v>
      </c>
      <c r="M360" s="33" t="s">
        <v>478</v>
      </c>
      <c r="N360" s="32" t="s">
        <v>1231</v>
      </c>
      <c r="O360" s="34" t="s">
        <v>1252</v>
      </c>
      <c r="P360" s="64">
        <v>2226</v>
      </c>
    </row>
    <row r="361" spans="1:16" s="8" customFormat="1" ht="21.95" customHeight="1">
      <c r="A361" s="35" t="s">
        <v>1158</v>
      </c>
      <c r="B361" s="36" t="s">
        <v>1158</v>
      </c>
      <c r="C361" s="37" t="s">
        <v>1253</v>
      </c>
      <c r="D361" s="38" t="s">
        <v>1254</v>
      </c>
      <c r="E361" s="39">
        <v>0</v>
      </c>
      <c r="F361" s="39">
        <v>0</v>
      </c>
      <c r="G361" s="39">
        <v>0</v>
      </c>
      <c r="H361" s="39">
        <v>730.8</v>
      </c>
      <c r="I361" s="39">
        <v>0</v>
      </c>
      <c r="J361" s="39">
        <v>327.60000000000002</v>
      </c>
      <c r="K361" s="39">
        <v>0</v>
      </c>
      <c r="L361" s="39">
        <v>0</v>
      </c>
      <c r="M361" s="40" t="s">
        <v>478</v>
      </c>
      <c r="N361" s="39" t="s">
        <v>1231</v>
      </c>
      <c r="O361" s="41" t="s">
        <v>1255</v>
      </c>
      <c r="P361" s="65">
        <v>1058.4000000000001</v>
      </c>
    </row>
    <row r="362" spans="1:16" s="8" customFormat="1" ht="21.95" customHeight="1">
      <c r="A362" s="29" t="s">
        <v>1158</v>
      </c>
      <c r="B362" s="30" t="s">
        <v>1158</v>
      </c>
      <c r="C362" s="30" t="s">
        <v>1256</v>
      </c>
      <c r="D362" s="31" t="s">
        <v>1257</v>
      </c>
      <c r="E362" s="32">
        <v>0</v>
      </c>
      <c r="F362" s="32">
        <v>0</v>
      </c>
      <c r="G362" s="32">
        <v>0</v>
      </c>
      <c r="H362" s="32">
        <v>10231.200000000001</v>
      </c>
      <c r="I362" s="32">
        <v>0</v>
      </c>
      <c r="J362" s="32">
        <v>2788.8</v>
      </c>
      <c r="K362" s="32">
        <v>0</v>
      </c>
      <c r="L362" s="32">
        <v>0</v>
      </c>
      <c r="M362" s="33" t="s">
        <v>23</v>
      </c>
      <c r="N362" s="32" t="s">
        <v>1001</v>
      </c>
      <c r="O362" s="34" t="s">
        <v>1258</v>
      </c>
      <c r="P362" s="64">
        <v>13020</v>
      </c>
    </row>
    <row r="363" spans="1:16" s="8" customFormat="1" ht="21.95" customHeight="1">
      <c r="A363" s="35" t="s">
        <v>1158</v>
      </c>
      <c r="B363" s="36" t="s">
        <v>1158</v>
      </c>
      <c r="C363" s="37" t="s">
        <v>1259</v>
      </c>
      <c r="D363" s="38" t="s">
        <v>1260</v>
      </c>
      <c r="E363" s="39">
        <v>0</v>
      </c>
      <c r="F363" s="39">
        <v>0</v>
      </c>
      <c r="G363" s="39">
        <v>75.599999999999994</v>
      </c>
      <c r="H363" s="39">
        <v>2578.8000000000002</v>
      </c>
      <c r="I363" s="39">
        <v>0</v>
      </c>
      <c r="J363" s="39">
        <v>0</v>
      </c>
      <c r="K363" s="39">
        <v>0</v>
      </c>
      <c r="L363" s="39">
        <v>0</v>
      </c>
      <c r="M363" s="40" t="s">
        <v>478</v>
      </c>
      <c r="N363" s="39" t="s">
        <v>1231</v>
      </c>
      <c r="O363" s="41" t="s">
        <v>1261</v>
      </c>
      <c r="P363" s="65">
        <v>2654.4</v>
      </c>
    </row>
    <row r="364" spans="1:16" s="8" customFormat="1" ht="21.95" customHeight="1">
      <c r="A364" s="29" t="s">
        <v>1158</v>
      </c>
      <c r="B364" s="30" t="s">
        <v>1158</v>
      </c>
      <c r="C364" s="30" t="s">
        <v>1262</v>
      </c>
      <c r="D364" s="31" t="s">
        <v>1263</v>
      </c>
      <c r="E364" s="32">
        <v>0</v>
      </c>
      <c r="F364" s="32">
        <v>0</v>
      </c>
      <c r="G364" s="32">
        <v>134.4</v>
      </c>
      <c r="H364" s="32">
        <v>0</v>
      </c>
      <c r="I364" s="32">
        <v>0</v>
      </c>
      <c r="J364" s="32">
        <v>0</v>
      </c>
      <c r="K364" s="32">
        <v>0</v>
      </c>
      <c r="L364" s="32">
        <v>0</v>
      </c>
      <c r="M364" s="33" t="s">
        <v>23</v>
      </c>
      <c r="N364" s="32" t="s">
        <v>1001</v>
      </c>
      <c r="O364" s="34" t="s">
        <v>1264</v>
      </c>
      <c r="P364" s="64">
        <v>134.4</v>
      </c>
    </row>
    <row r="365" spans="1:16" s="8" customFormat="1" ht="21.95" customHeight="1">
      <c r="A365" s="35" t="s">
        <v>1158</v>
      </c>
      <c r="B365" s="36" t="s">
        <v>1158</v>
      </c>
      <c r="C365" s="37" t="s">
        <v>1265</v>
      </c>
      <c r="D365" s="38" t="s">
        <v>1266</v>
      </c>
      <c r="E365" s="39">
        <v>0</v>
      </c>
      <c r="F365" s="39">
        <v>0</v>
      </c>
      <c r="G365" s="39">
        <v>0</v>
      </c>
      <c r="H365" s="39">
        <v>1528.8</v>
      </c>
      <c r="I365" s="39">
        <v>0</v>
      </c>
      <c r="J365" s="39">
        <v>1537.2</v>
      </c>
      <c r="K365" s="39">
        <v>0</v>
      </c>
      <c r="L365" s="39">
        <v>0</v>
      </c>
      <c r="M365" s="40" t="s">
        <v>478</v>
      </c>
      <c r="N365" s="39" t="s">
        <v>1231</v>
      </c>
      <c r="O365" s="41" t="s">
        <v>1267</v>
      </c>
      <c r="P365" s="65">
        <v>3066</v>
      </c>
    </row>
    <row r="366" spans="1:16" s="8" customFormat="1" ht="21.95" customHeight="1">
      <c r="A366" s="29" t="s">
        <v>1158</v>
      </c>
      <c r="B366" s="30" t="s">
        <v>1158</v>
      </c>
      <c r="C366" s="30" t="s">
        <v>1268</v>
      </c>
      <c r="D366" s="31" t="s">
        <v>1269</v>
      </c>
      <c r="E366" s="32">
        <v>0</v>
      </c>
      <c r="F366" s="32">
        <v>0</v>
      </c>
      <c r="G366" s="32">
        <v>151.19999999999999</v>
      </c>
      <c r="H366" s="32">
        <v>2604</v>
      </c>
      <c r="I366" s="32">
        <v>0</v>
      </c>
      <c r="J366" s="32">
        <v>0</v>
      </c>
      <c r="K366" s="32">
        <v>0</v>
      </c>
      <c r="L366" s="32">
        <v>1226.4000000000001</v>
      </c>
      <c r="M366" s="33" t="s">
        <v>23</v>
      </c>
      <c r="N366" s="32" t="s">
        <v>1001</v>
      </c>
      <c r="O366" s="34" t="s">
        <v>1270</v>
      </c>
      <c r="P366" s="64">
        <v>3981.6</v>
      </c>
    </row>
    <row r="367" spans="1:16" s="8" customFormat="1" ht="21.95" customHeight="1">
      <c r="A367" s="35" t="s">
        <v>1158</v>
      </c>
      <c r="B367" s="36" t="s">
        <v>1158</v>
      </c>
      <c r="C367" s="37" t="s">
        <v>1271</v>
      </c>
      <c r="D367" s="38" t="s">
        <v>1272</v>
      </c>
      <c r="E367" s="39">
        <v>0</v>
      </c>
      <c r="F367" s="39">
        <v>0</v>
      </c>
      <c r="G367" s="39">
        <v>126</v>
      </c>
      <c r="H367" s="39">
        <v>1848</v>
      </c>
      <c r="I367" s="39">
        <v>0</v>
      </c>
      <c r="J367" s="39">
        <v>898.8</v>
      </c>
      <c r="K367" s="39">
        <v>0</v>
      </c>
      <c r="L367" s="39">
        <v>0</v>
      </c>
      <c r="M367" s="40" t="s">
        <v>478</v>
      </c>
      <c r="N367" s="39" t="s">
        <v>1231</v>
      </c>
      <c r="O367" s="41" t="s">
        <v>1273</v>
      </c>
      <c r="P367" s="65">
        <v>2872.8</v>
      </c>
    </row>
    <row r="368" spans="1:16" s="8" customFormat="1" ht="21.95" customHeight="1">
      <c r="A368" s="29" t="s">
        <v>1158</v>
      </c>
      <c r="B368" s="30" t="s">
        <v>1274</v>
      </c>
      <c r="C368" s="30" t="s">
        <v>1275</v>
      </c>
      <c r="D368" s="31" t="s">
        <v>1276</v>
      </c>
      <c r="E368" s="32">
        <v>0</v>
      </c>
      <c r="F368" s="32">
        <v>0</v>
      </c>
      <c r="G368" s="32">
        <v>0</v>
      </c>
      <c r="H368" s="32">
        <v>369.6</v>
      </c>
      <c r="I368" s="32">
        <v>0</v>
      </c>
      <c r="J368" s="32">
        <v>529.20000000000005</v>
      </c>
      <c r="K368" s="32">
        <v>0</v>
      </c>
      <c r="L368" s="32">
        <v>117.6</v>
      </c>
      <c r="M368" s="33" t="s">
        <v>23</v>
      </c>
      <c r="N368" s="32" t="s">
        <v>1176</v>
      </c>
      <c r="O368" s="34" t="s">
        <v>1277</v>
      </c>
      <c r="P368" s="64">
        <v>1016.4000000000001</v>
      </c>
    </row>
    <row r="369" spans="1:16" s="8" customFormat="1" ht="21.95" customHeight="1">
      <c r="A369" s="35" t="s">
        <v>1158</v>
      </c>
      <c r="B369" s="36" t="s">
        <v>1278</v>
      </c>
      <c r="C369" s="37" t="s">
        <v>1279</v>
      </c>
      <c r="D369" s="38" t="s">
        <v>1280</v>
      </c>
      <c r="E369" s="39">
        <v>0</v>
      </c>
      <c r="F369" s="39">
        <v>0</v>
      </c>
      <c r="G369" s="39">
        <v>75.599999999999994</v>
      </c>
      <c r="H369" s="39">
        <v>1495.2</v>
      </c>
      <c r="I369" s="39">
        <v>0</v>
      </c>
      <c r="J369" s="39">
        <v>0</v>
      </c>
      <c r="K369" s="39">
        <v>0</v>
      </c>
      <c r="L369" s="39">
        <v>0</v>
      </c>
      <c r="M369" s="40" t="s">
        <v>478</v>
      </c>
      <c r="N369" s="39" t="s">
        <v>1231</v>
      </c>
      <c r="O369" s="41" t="s">
        <v>1281</v>
      </c>
      <c r="P369" s="65">
        <v>1570.8</v>
      </c>
    </row>
    <row r="370" spans="1:16" s="8" customFormat="1" ht="21.95" customHeight="1">
      <c r="A370" s="29" t="s">
        <v>1158</v>
      </c>
      <c r="B370" s="30" t="s">
        <v>1278</v>
      </c>
      <c r="C370" s="30" t="s">
        <v>1282</v>
      </c>
      <c r="D370" s="31" t="s">
        <v>1283</v>
      </c>
      <c r="E370" s="32">
        <v>0</v>
      </c>
      <c r="F370" s="32">
        <v>0</v>
      </c>
      <c r="G370" s="32">
        <v>0</v>
      </c>
      <c r="H370" s="32">
        <v>613.20000000000005</v>
      </c>
      <c r="I370" s="32">
        <v>0</v>
      </c>
      <c r="J370" s="32">
        <v>1663.2</v>
      </c>
      <c r="K370" s="32">
        <v>0</v>
      </c>
      <c r="L370" s="32">
        <v>201.6</v>
      </c>
      <c r="M370" s="33" t="s">
        <v>23</v>
      </c>
      <c r="N370" s="32" t="s">
        <v>1001</v>
      </c>
      <c r="O370" s="34" t="s">
        <v>1284</v>
      </c>
      <c r="P370" s="64">
        <v>2478</v>
      </c>
    </row>
    <row r="371" spans="1:16" s="8" customFormat="1" ht="21.95" customHeight="1">
      <c r="A371" s="35" t="s">
        <v>1158</v>
      </c>
      <c r="B371" s="36" t="s">
        <v>1285</v>
      </c>
      <c r="C371" s="37" t="s">
        <v>1286</v>
      </c>
      <c r="D371" s="38" t="s">
        <v>1287</v>
      </c>
      <c r="E371" s="39">
        <v>0</v>
      </c>
      <c r="F371" s="39">
        <v>0</v>
      </c>
      <c r="G371" s="39">
        <v>0</v>
      </c>
      <c r="H371" s="39">
        <v>2570.4</v>
      </c>
      <c r="I371" s="39">
        <v>0</v>
      </c>
      <c r="J371" s="39">
        <v>2016</v>
      </c>
      <c r="K371" s="39">
        <v>0</v>
      </c>
      <c r="L371" s="39">
        <v>0</v>
      </c>
      <c r="M371" s="40" t="s">
        <v>23</v>
      </c>
      <c r="N371" s="39" t="s">
        <v>1193</v>
      </c>
      <c r="O371" s="41" t="s">
        <v>1288</v>
      </c>
      <c r="P371" s="65">
        <v>4586.3999999999996</v>
      </c>
    </row>
    <row r="372" spans="1:16" s="8" customFormat="1" ht="21.95" customHeight="1">
      <c r="A372" s="29" t="s">
        <v>1158</v>
      </c>
      <c r="B372" s="30" t="s">
        <v>1285</v>
      </c>
      <c r="C372" s="30" t="s">
        <v>1289</v>
      </c>
      <c r="D372" s="31" t="s">
        <v>1290</v>
      </c>
      <c r="E372" s="32">
        <v>0</v>
      </c>
      <c r="F372" s="32">
        <v>0</v>
      </c>
      <c r="G372" s="32">
        <v>0</v>
      </c>
      <c r="H372" s="32">
        <v>0</v>
      </c>
      <c r="I372" s="32">
        <v>0</v>
      </c>
      <c r="J372" s="32">
        <v>0</v>
      </c>
      <c r="K372" s="32">
        <v>0</v>
      </c>
      <c r="L372" s="32">
        <v>226.8</v>
      </c>
      <c r="M372" s="33" t="s">
        <v>23</v>
      </c>
      <c r="N372" s="32" t="s">
        <v>1193</v>
      </c>
      <c r="O372" s="34" t="s">
        <v>1291</v>
      </c>
      <c r="P372" s="64">
        <v>226.8</v>
      </c>
    </row>
    <row r="373" spans="1:16" s="8" customFormat="1" ht="21.95" customHeight="1">
      <c r="A373" s="35" t="s">
        <v>1292</v>
      </c>
      <c r="B373" s="36" t="s">
        <v>1293</v>
      </c>
      <c r="C373" s="37" t="s">
        <v>1294</v>
      </c>
      <c r="D373" s="38" t="s">
        <v>1295</v>
      </c>
      <c r="E373" s="39">
        <v>0</v>
      </c>
      <c r="F373" s="39">
        <v>0</v>
      </c>
      <c r="G373" s="39">
        <v>0</v>
      </c>
      <c r="H373" s="39">
        <v>2394</v>
      </c>
      <c r="I373" s="39">
        <v>0</v>
      </c>
      <c r="J373" s="39">
        <v>2234.4</v>
      </c>
      <c r="K373" s="39">
        <v>0</v>
      </c>
      <c r="L373" s="39">
        <v>0</v>
      </c>
      <c r="M373" s="40" t="s">
        <v>23</v>
      </c>
      <c r="N373" s="39" t="s">
        <v>1296</v>
      </c>
      <c r="O373" s="41" t="s">
        <v>1297</v>
      </c>
      <c r="P373" s="65">
        <v>4628.3999999999996</v>
      </c>
    </row>
    <row r="374" spans="1:16" s="8" customFormat="1" ht="21.95" customHeight="1">
      <c r="A374" s="29" t="s">
        <v>1292</v>
      </c>
      <c r="B374" s="30" t="s">
        <v>1298</v>
      </c>
      <c r="C374" s="30" t="s">
        <v>1299</v>
      </c>
      <c r="D374" s="31" t="s">
        <v>1300</v>
      </c>
      <c r="E374" s="32">
        <v>0</v>
      </c>
      <c r="F374" s="32">
        <v>0</v>
      </c>
      <c r="G374" s="32">
        <v>159.6</v>
      </c>
      <c r="H374" s="32">
        <v>1982.4</v>
      </c>
      <c r="I374" s="32">
        <v>0</v>
      </c>
      <c r="J374" s="32">
        <v>1142.4000000000001</v>
      </c>
      <c r="K374" s="32">
        <v>0</v>
      </c>
      <c r="L374" s="32">
        <v>0</v>
      </c>
      <c r="M374" s="33" t="s">
        <v>23</v>
      </c>
      <c r="N374" s="32" t="s">
        <v>24</v>
      </c>
      <c r="O374" s="34" t="s">
        <v>1301</v>
      </c>
      <c r="P374" s="64">
        <v>3284.4</v>
      </c>
    </row>
    <row r="375" spans="1:16" s="8" customFormat="1" ht="21.95" customHeight="1">
      <c r="A375" s="35" t="s">
        <v>1292</v>
      </c>
      <c r="B375" s="36" t="s">
        <v>1302</v>
      </c>
      <c r="C375" s="37" t="s">
        <v>1303</v>
      </c>
      <c r="D375" s="38" t="s">
        <v>1304</v>
      </c>
      <c r="E375" s="39">
        <v>0</v>
      </c>
      <c r="F375" s="39">
        <v>0</v>
      </c>
      <c r="G375" s="39">
        <v>126</v>
      </c>
      <c r="H375" s="39">
        <v>1461.6</v>
      </c>
      <c r="I375" s="39">
        <v>0</v>
      </c>
      <c r="J375" s="39">
        <v>739.2</v>
      </c>
      <c r="K375" s="39">
        <v>0</v>
      </c>
      <c r="L375" s="39">
        <v>193.2</v>
      </c>
      <c r="M375" s="40" t="s">
        <v>23</v>
      </c>
      <c r="N375" s="39" t="s">
        <v>1296</v>
      </c>
      <c r="O375" s="41" t="s">
        <v>1305</v>
      </c>
      <c r="P375" s="65">
        <v>2520</v>
      </c>
    </row>
    <row r="376" spans="1:16" s="8" customFormat="1" ht="21.95" customHeight="1">
      <c r="A376" s="29" t="s">
        <v>1292</v>
      </c>
      <c r="B376" s="30" t="s">
        <v>1306</v>
      </c>
      <c r="C376" s="30" t="s">
        <v>1307</v>
      </c>
      <c r="D376" s="31" t="s">
        <v>1308</v>
      </c>
      <c r="E376" s="32">
        <v>0</v>
      </c>
      <c r="F376" s="32">
        <v>0</v>
      </c>
      <c r="G376" s="32">
        <v>184.8</v>
      </c>
      <c r="H376" s="32">
        <v>3838.8</v>
      </c>
      <c r="I376" s="32">
        <v>0</v>
      </c>
      <c r="J376" s="32">
        <v>1982.4</v>
      </c>
      <c r="K376" s="32">
        <v>0</v>
      </c>
      <c r="L376" s="32">
        <v>319.2</v>
      </c>
      <c r="M376" s="33" t="s">
        <v>23</v>
      </c>
      <c r="N376" s="32" t="s">
        <v>1296</v>
      </c>
      <c r="O376" s="34" t="s">
        <v>1309</v>
      </c>
      <c r="P376" s="64">
        <v>6325.2</v>
      </c>
    </row>
    <row r="377" spans="1:16" s="8" customFormat="1" ht="21.95" customHeight="1">
      <c r="A377" s="35" t="s">
        <v>1292</v>
      </c>
      <c r="B377" s="36" t="s">
        <v>1310</v>
      </c>
      <c r="C377" s="37" t="s">
        <v>1311</v>
      </c>
      <c r="D377" s="38" t="s">
        <v>1312</v>
      </c>
      <c r="E377" s="39">
        <v>0</v>
      </c>
      <c r="F377" s="39">
        <v>0</v>
      </c>
      <c r="G377" s="39">
        <v>0</v>
      </c>
      <c r="H377" s="39">
        <v>1134</v>
      </c>
      <c r="I377" s="39">
        <v>0</v>
      </c>
      <c r="J377" s="39">
        <v>1654.8</v>
      </c>
      <c r="K377" s="39">
        <v>0</v>
      </c>
      <c r="L377" s="39">
        <v>0</v>
      </c>
      <c r="M377" s="40" t="s">
        <v>23</v>
      </c>
      <c r="N377" s="39" t="s">
        <v>1296</v>
      </c>
      <c r="O377" s="41" t="s">
        <v>1313</v>
      </c>
      <c r="P377" s="65">
        <v>2788.8</v>
      </c>
    </row>
    <row r="378" spans="1:16" s="8" customFormat="1" ht="21.95" customHeight="1">
      <c r="A378" s="29" t="s">
        <v>1292</v>
      </c>
      <c r="B378" s="30" t="s">
        <v>1314</v>
      </c>
      <c r="C378" s="30" t="s">
        <v>1315</v>
      </c>
      <c r="D378" s="31" t="s">
        <v>1316</v>
      </c>
      <c r="E378" s="32">
        <v>0</v>
      </c>
      <c r="F378" s="32">
        <v>0</v>
      </c>
      <c r="G378" s="32">
        <v>0</v>
      </c>
      <c r="H378" s="32">
        <v>2167.1999999999998</v>
      </c>
      <c r="I378" s="32">
        <v>0</v>
      </c>
      <c r="J378" s="32">
        <v>1058.4000000000001</v>
      </c>
      <c r="K378" s="32">
        <v>0</v>
      </c>
      <c r="L378" s="32">
        <v>142.80000000000001</v>
      </c>
      <c r="M378" s="33" t="s">
        <v>23</v>
      </c>
      <c r="N378" s="32" t="s">
        <v>1296</v>
      </c>
      <c r="O378" s="34" t="s">
        <v>1317</v>
      </c>
      <c r="P378" s="64">
        <v>3368.4</v>
      </c>
    </row>
    <row r="379" spans="1:16" s="8" customFormat="1" ht="21.95" customHeight="1">
      <c r="A379" s="35" t="s">
        <v>1292</v>
      </c>
      <c r="B379" s="36" t="s">
        <v>1318</v>
      </c>
      <c r="C379" s="37" t="s">
        <v>1319</v>
      </c>
      <c r="D379" s="38" t="s">
        <v>1320</v>
      </c>
      <c r="E379" s="39">
        <v>0</v>
      </c>
      <c r="F379" s="39">
        <v>0</v>
      </c>
      <c r="G379" s="39">
        <v>0</v>
      </c>
      <c r="H379" s="39">
        <v>739.2</v>
      </c>
      <c r="I379" s="39">
        <v>0</v>
      </c>
      <c r="J379" s="39">
        <v>1352.4</v>
      </c>
      <c r="K379" s="39">
        <v>0</v>
      </c>
      <c r="L379" s="39">
        <v>126</v>
      </c>
      <c r="M379" s="40" t="s">
        <v>23</v>
      </c>
      <c r="N379" s="39" t="s">
        <v>1296</v>
      </c>
      <c r="O379" s="41" t="s">
        <v>1321</v>
      </c>
      <c r="P379" s="65">
        <v>2217.6000000000004</v>
      </c>
    </row>
    <row r="380" spans="1:16" s="8" customFormat="1" ht="21.95" customHeight="1">
      <c r="A380" s="29" t="s">
        <v>1292</v>
      </c>
      <c r="B380" s="30" t="s">
        <v>1322</v>
      </c>
      <c r="C380" s="30" t="s">
        <v>1323</v>
      </c>
      <c r="D380" s="31" t="s">
        <v>1324</v>
      </c>
      <c r="E380" s="32">
        <v>0</v>
      </c>
      <c r="F380" s="32">
        <v>0</v>
      </c>
      <c r="G380" s="32">
        <v>226.8</v>
      </c>
      <c r="H380" s="32">
        <v>1612.8</v>
      </c>
      <c r="I380" s="32">
        <v>0</v>
      </c>
      <c r="J380" s="32">
        <v>1024.8</v>
      </c>
      <c r="K380" s="32">
        <v>0</v>
      </c>
      <c r="L380" s="32">
        <v>0</v>
      </c>
      <c r="M380" s="33" t="s">
        <v>23</v>
      </c>
      <c r="N380" s="32" t="s">
        <v>1296</v>
      </c>
      <c r="O380" s="34" t="s">
        <v>1325</v>
      </c>
      <c r="P380" s="64">
        <v>2864.3999999999996</v>
      </c>
    </row>
    <row r="381" spans="1:16" s="8" customFormat="1" ht="21.95" customHeight="1">
      <c r="A381" s="35" t="s">
        <v>1292</v>
      </c>
      <c r="B381" s="36" t="s">
        <v>1322</v>
      </c>
      <c r="C381" s="37" t="s">
        <v>1326</v>
      </c>
      <c r="D381" s="38" t="s">
        <v>1327</v>
      </c>
      <c r="E381" s="39">
        <v>62.4</v>
      </c>
      <c r="F381" s="39">
        <v>243.6</v>
      </c>
      <c r="G381" s="39">
        <v>0</v>
      </c>
      <c r="H381" s="39">
        <v>0</v>
      </c>
      <c r="I381" s="39">
        <v>0</v>
      </c>
      <c r="J381" s="39">
        <v>0</v>
      </c>
      <c r="K381" s="39">
        <v>0</v>
      </c>
      <c r="L381" s="39">
        <v>512.4</v>
      </c>
      <c r="M381" s="40" t="s">
        <v>23</v>
      </c>
      <c r="N381" s="39" t="s">
        <v>1296</v>
      </c>
      <c r="O381" s="41" t="s">
        <v>1328</v>
      </c>
      <c r="P381" s="65">
        <v>818.4</v>
      </c>
    </row>
    <row r="382" spans="1:16" s="8" customFormat="1" ht="21.95" customHeight="1">
      <c r="A382" s="29" t="s">
        <v>1292</v>
      </c>
      <c r="B382" s="30" t="s">
        <v>1322</v>
      </c>
      <c r="C382" s="30" t="s">
        <v>1329</v>
      </c>
      <c r="D382" s="31" t="s">
        <v>1330</v>
      </c>
      <c r="E382" s="32">
        <v>0</v>
      </c>
      <c r="F382" s="32">
        <v>0</v>
      </c>
      <c r="G382" s="32">
        <v>0</v>
      </c>
      <c r="H382" s="32">
        <v>705.6</v>
      </c>
      <c r="I382" s="32">
        <v>0</v>
      </c>
      <c r="J382" s="32">
        <v>420</v>
      </c>
      <c r="K382" s="32">
        <v>0</v>
      </c>
      <c r="L382" s="32">
        <v>0</v>
      </c>
      <c r="M382" s="33" t="s">
        <v>23</v>
      </c>
      <c r="N382" s="32" t="s">
        <v>1296</v>
      </c>
      <c r="O382" s="34" t="s">
        <v>1331</v>
      </c>
      <c r="P382" s="64">
        <v>1125.5999999999999</v>
      </c>
    </row>
    <row r="383" spans="1:16" s="8" customFormat="1" ht="21.95" customHeight="1">
      <c r="A383" s="35" t="s">
        <v>1292</v>
      </c>
      <c r="B383" s="36" t="s">
        <v>1322</v>
      </c>
      <c r="C383" s="37" t="s">
        <v>1332</v>
      </c>
      <c r="D383" s="38" t="s">
        <v>1333</v>
      </c>
      <c r="E383" s="39">
        <v>0</v>
      </c>
      <c r="F383" s="39">
        <v>0</v>
      </c>
      <c r="G383" s="39">
        <v>0</v>
      </c>
      <c r="H383" s="39">
        <v>0</v>
      </c>
      <c r="I383" s="39">
        <v>0</v>
      </c>
      <c r="J383" s="39">
        <v>176.4</v>
      </c>
      <c r="K383" s="39">
        <v>0</v>
      </c>
      <c r="L383" s="39">
        <v>117.6</v>
      </c>
      <c r="M383" s="40" t="s">
        <v>23</v>
      </c>
      <c r="N383" s="39" t="s">
        <v>1296</v>
      </c>
      <c r="O383" s="41" t="s">
        <v>1334</v>
      </c>
      <c r="P383" s="65">
        <v>294</v>
      </c>
    </row>
    <row r="384" spans="1:16" s="8" customFormat="1" ht="21.95" customHeight="1">
      <c r="A384" s="29" t="s">
        <v>1292</v>
      </c>
      <c r="B384" s="30" t="s">
        <v>1335</v>
      </c>
      <c r="C384" s="30" t="s">
        <v>1336</v>
      </c>
      <c r="D384" s="31" t="s">
        <v>1337</v>
      </c>
      <c r="E384" s="32">
        <v>0</v>
      </c>
      <c r="F384" s="32">
        <v>0</v>
      </c>
      <c r="G384" s="32">
        <v>0</v>
      </c>
      <c r="H384" s="32">
        <v>2209.1999999999998</v>
      </c>
      <c r="I384" s="32">
        <v>0</v>
      </c>
      <c r="J384" s="32">
        <v>1948.8</v>
      </c>
      <c r="K384" s="32">
        <v>0</v>
      </c>
      <c r="L384" s="32">
        <v>0</v>
      </c>
      <c r="M384" s="33" t="s">
        <v>23</v>
      </c>
      <c r="N384" s="32" t="s">
        <v>1296</v>
      </c>
      <c r="O384" s="34" t="s">
        <v>1338</v>
      </c>
      <c r="P384" s="64">
        <v>4158</v>
      </c>
    </row>
    <row r="385" spans="1:16" s="8" customFormat="1" ht="21.95" customHeight="1">
      <c r="A385" s="35" t="s">
        <v>1292</v>
      </c>
      <c r="B385" s="36" t="s">
        <v>1335</v>
      </c>
      <c r="C385" s="37" t="s">
        <v>1339</v>
      </c>
      <c r="D385" s="38" t="s">
        <v>1340</v>
      </c>
      <c r="E385" s="39">
        <v>0</v>
      </c>
      <c r="F385" s="39">
        <v>0</v>
      </c>
      <c r="G385" s="39">
        <v>117.6</v>
      </c>
      <c r="H385" s="39">
        <v>1512</v>
      </c>
      <c r="I385" s="39">
        <v>0</v>
      </c>
      <c r="J385" s="39">
        <v>0</v>
      </c>
      <c r="K385" s="39">
        <v>0</v>
      </c>
      <c r="L385" s="39">
        <v>0</v>
      </c>
      <c r="M385" s="40" t="s">
        <v>23</v>
      </c>
      <c r="N385" s="39" t="s">
        <v>1296</v>
      </c>
      <c r="O385" s="41" t="s">
        <v>1341</v>
      </c>
      <c r="P385" s="65">
        <v>1629.6</v>
      </c>
    </row>
    <row r="386" spans="1:16" s="8" customFormat="1" ht="21.95" customHeight="1">
      <c r="A386" s="29" t="s">
        <v>1292</v>
      </c>
      <c r="B386" s="30" t="s">
        <v>1342</v>
      </c>
      <c r="C386" s="30" t="s">
        <v>1343</v>
      </c>
      <c r="D386" s="31" t="s">
        <v>1344</v>
      </c>
      <c r="E386" s="32">
        <v>0</v>
      </c>
      <c r="F386" s="32">
        <v>0</v>
      </c>
      <c r="G386" s="32">
        <v>0</v>
      </c>
      <c r="H386" s="32">
        <v>831.6</v>
      </c>
      <c r="I386" s="32">
        <v>0</v>
      </c>
      <c r="J386" s="32">
        <v>831.6</v>
      </c>
      <c r="K386" s="32">
        <v>0</v>
      </c>
      <c r="L386" s="32">
        <v>0</v>
      </c>
      <c r="M386" s="33" t="s">
        <v>23</v>
      </c>
      <c r="N386" s="32" t="s">
        <v>1296</v>
      </c>
      <c r="O386" s="34" t="s">
        <v>1345</v>
      </c>
      <c r="P386" s="64">
        <v>1663.2</v>
      </c>
    </row>
    <row r="387" spans="1:16" s="8" customFormat="1" ht="21.95" customHeight="1">
      <c r="A387" s="35" t="s">
        <v>1292</v>
      </c>
      <c r="B387" s="36" t="s">
        <v>1346</v>
      </c>
      <c r="C387" s="37" t="s">
        <v>1347</v>
      </c>
      <c r="D387" s="38" t="s">
        <v>1348</v>
      </c>
      <c r="E387" s="39">
        <v>0</v>
      </c>
      <c r="F387" s="39">
        <v>0</v>
      </c>
      <c r="G387" s="39">
        <v>117.6</v>
      </c>
      <c r="H387" s="39">
        <v>0</v>
      </c>
      <c r="I387" s="39">
        <v>0</v>
      </c>
      <c r="J387" s="39">
        <v>0</v>
      </c>
      <c r="K387" s="39">
        <v>0</v>
      </c>
      <c r="L387" s="39">
        <v>0</v>
      </c>
      <c r="M387" s="40" t="s">
        <v>23</v>
      </c>
      <c r="N387" s="39" t="s">
        <v>1296</v>
      </c>
      <c r="O387" s="41" t="s">
        <v>1349</v>
      </c>
      <c r="P387" s="65">
        <v>117.6</v>
      </c>
    </row>
    <row r="388" spans="1:16" s="8" customFormat="1" ht="21.95" customHeight="1">
      <c r="A388" s="29" t="s">
        <v>1292</v>
      </c>
      <c r="B388" s="30" t="s">
        <v>1346</v>
      </c>
      <c r="C388" s="30" t="s">
        <v>1350</v>
      </c>
      <c r="D388" s="31" t="s">
        <v>1351</v>
      </c>
      <c r="E388" s="32">
        <v>0</v>
      </c>
      <c r="F388" s="32">
        <v>0</v>
      </c>
      <c r="G388" s="32">
        <v>168</v>
      </c>
      <c r="H388" s="32">
        <v>1369.2</v>
      </c>
      <c r="I388" s="32">
        <v>0</v>
      </c>
      <c r="J388" s="32">
        <v>2822.4</v>
      </c>
      <c r="K388" s="32">
        <v>0</v>
      </c>
      <c r="L388" s="32">
        <v>0</v>
      </c>
      <c r="M388" s="33" t="s">
        <v>23</v>
      </c>
      <c r="N388" s="32" t="s">
        <v>1296</v>
      </c>
      <c r="O388" s="34" t="s">
        <v>1352</v>
      </c>
      <c r="P388" s="64">
        <v>4359.6000000000004</v>
      </c>
    </row>
    <row r="389" spans="1:16" s="8" customFormat="1" ht="21.95" customHeight="1">
      <c r="A389" s="35" t="s">
        <v>1292</v>
      </c>
      <c r="B389" s="36" t="s">
        <v>1346</v>
      </c>
      <c r="C389" s="37" t="s">
        <v>1353</v>
      </c>
      <c r="D389" s="38" t="s">
        <v>1354</v>
      </c>
      <c r="E389" s="39">
        <v>0</v>
      </c>
      <c r="F389" s="39">
        <v>0</v>
      </c>
      <c r="G389" s="39">
        <v>134.4</v>
      </c>
      <c r="H389" s="39">
        <v>1411.2</v>
      </c>
      <c r="I389" s="39">
        <v>0</v>
      </c>
      <c r="J389" s="39">
        <v>1276.8</v>
      </c>
      <c r="K389" s="39">
        <v>0</v>
      </c>
      <c r="L389" s="39">
        <v>1932</v>
      </c>
      <c r="M389" s="40" t="s">
        <v>23</v>
      </c>
      <c r="N389" s="39" t="s">
        <v>1296</v>
      </c>
      <c r="O389" s="41" t="s">
        <v>1355</v>
      </c>
      <c r="P389" s="65">
        <v>4754.3999999999996</v>
      </c>
    </row>
    <row r="390" spans="1:16" s="8" customFormat="1" ht="21.95" customHeight="1">
      <c r="A390" s="29" t="s">
        <v>1292</v>
      </c>
      <c r="B390" s="30" t="s">
        <v>1346</v>
      </c>
      <c r="C390" s="30" t="s">
        <v>1356</v>
      </c>
      <c r="D390" s="31" t="s">
        <v>1357</v>
      </c>
      <c r="E390" s="32">
        <v>0</v>
      </c>
      <c r="F390" s="32">
        <v>50.4</v>
      </c>
      <c r="G390" s="32">
        <v>0</v>
      </c>
      <c r="H390" s="32">
        <v>0</v>
      </c>
      <c r="I390" s="32">
        <v>0</v>
      </c>
      <c r="J390" s="32">
        <v>0</v>
      </c>
      <c r="K390" s="32">
        <v>0</v>
      </c>
      <c r="L390" s="32">
        <v>596.4</v>
      </c>
      <c r="M390" s="33" t="s">
        <v>23</v>
      </c>
      <c r="N390" s="32" t="s">
        <v>1296</v>
      </c>
      <c r="O390" s="34" t="s">
        <v>1358</v>
      </c>
      <c r="P390" s="64">
        <v>646.79999999999995</v>
      </c>
    </row>
    <row r="391" spans="1:16" s="8" customFormat="1" ht="21.95" customHeight="1">
      <c r="A391" s="35" t="s">
        <v>1292</v>
      </c>
      <c r="B391" s="36" t="s">
        <v>1346</v>
      </c>
      <c r="C391" s="37" t="s">
        <v>1359</v>
      </c>
      <c r="D391" s="38" t="s">
        <v>1360</v>
      </c>
      <c r="E391" s="39">
        <v>0</v>
      </c>
      <c r="F391" s="39">
        <v>0</v>
      </c>
      <c r="G391" s="39">
        <v>109.2</v>
      </c>
      <c r="H391" s="39">
        <v>0</v>
      </c>
      <c r="I391" s="39">
        <v>0</v>
      </c>
      <c r="J391" s="39">
        <v>0</v>
      </c>
      <c r="K391" s="39">
        <v>0</v>
      </c>
      <c r="L391" s="39">
        <v>0</v>
      </c>
      <c r="M391" s="40" t="s">
        <v>23</v>
      </c>
      <c r="N391" s="39" t="s">
        <v>1296</v>
      </c>
      <c r="O391" s="41" t="s">
        <v>1361</v>
      </c>
      <c r="P391" s="65">
        <v>109.2</v>
      </c>
    </row>
    <row r="392" spans="1:16" s="8" customFormat="1" ht="21.95" customHeight="1">
      <c r="A392" s="29" t="s">
        <v>1292</v>
      </c>
      <c r="B392" s="30" t="s">
        <v>1346</v>
      </c>
      <c r="C392" s="30" t="s">
        <v>1362</v>
      </c>
      <c r="D392" s="31" t="s">
        <v>1363</v>
      </c>
      <c r="E392" s="32">
        <v>0</v>
      </c>
      <c r="F392" s="32">
        <v>0</v>
      </c>
      <c r="G392" s="32">
        <v>126</v>
      </c>
      <c r="H392" s="32">
        <v>0</v>
      </c>
      <c r="I392" s="32">
        <v>0</v>
      </c>
      <c r="J392" s="32">
        <v>0</v>
      </c>
      <c r="K392" s="32">
        <v>0</v>
      </c>
      <c r="L392" s="32">
        <v>0</v>
      </c>
      <c r="M392" s="33" t="s">
        <v>23</v>
      </c>
      <c r="N392" s="32" t="s">
        <v>1296</v>
      </c>
      <c r="O392" s="34" t="s">
        <v>1364</v>
      </c>
      <c r="P392" s="64">
        <v>126</v>
      </c>
    </row>
    <row r="393" spans="1:16" s="8" customFormat="1" ht="21.95" customHeight="1">
      <c r="A393" s="35" t="s">
        <v>1292</v>
      </c>
      <c r="B393" s="36" t="s">
        <v>1346</v>
      </c>
      <c r="C393" s="37" t="s">
        <v>1365</v>
      </c>
      <c r="D393" s="38" t="s">
        <v>1366</v>
      </c>
      <c r="E393" s="39">
        <v>0</v>
      </c>
      <c r="F393" s="39">
        <v>0</v>
      </c>
      <c r="G393" s="39">
        <v>159.6</v>
      </c>
      <c r="H393" s="39">
        <v>0</v>
      </c>
      <c r="I393" s="39">
        <v>3250.8</v>
      </c>
      <c r="J393" s="39">
        <v>0</v>
      </c>
      <c r="K393" s="39">
        <v>504</v>
      </c>
      <c r="L393" s="39">
        <v>0</v>
      </c>
      <c r="M393" s="40" t="s">
        <v>23</v>
      </c>
      <c r="N393" s="39" t="s">
        <v>1296</v>
      </c>
      <c r="O393" s="41" t="s">
        <v>1367</v>
      </c>
      <c r="P393" s="65">
        <v>3914.4</v>
      </c>
    </row>
    <row r="394" spans="1:16" s="8" customFormat="1" ht="21.95" customHeight="1">
      <c r="A394" s="29" t="s">
        <v>1292</v>
      </c>
      <c r="B394" s="30" t="s">
        <v>1346</v>
      </c>
      <c r="C394" s="30" t="s">
        <v>1368</v>
      </c>
      <c r="D394" s="31" t="s">
        <v>1369</v>
      </c>
      <c r="E394" s="32">
        <v>0</v>
      </c>
      <c r="F394" s="32">
        <v>0</v>
      </c>
      <c r="G394" s="32">
        <v>176.4</v>
      </c>
      <c r="H394" s="32">
        <v>0</v>
      </c>
      <c r="I394" s="32">
        <v>4225.2</v>
      </c>
      <c r="J394" s="32">
        <v>0</v>
      </c>
      <c r="K394" s="32">
        <v>1159.2</v>
      </c>
      <c r="L394" s="32">
        <v>0</v>
      </c>
      <c r="M394" s="33" t="s">
        <v>23</v>
      </c>
      <c r="N394" s="32" t="s">
        <v>1296</v>
      </c>
      <c r="O394" s="34" t="s">
        <v>1370</v>
      </c>
      <c r="P394" s="64">
        <v>5560.7999999999993</v>
      </c>
    </row>
    <row r="395" spans="1:16" s="8" customFormat="1" ht="21.95" customHeight="1">
      <c r="A395" s="35" t="s">
        <v>1292</v>
      </c>
      <c r="B395" s="36" t="s">
        <v>1346</v>
      </c>
      <c r="C395" s="37" t="s">
        <v>1371</v>
      </c>
      <c r="D395" s="38" t="s">
        <v>1372</v>
      </c>
      <c r="E395" s="39">
        <v>0</v>
      </c>
      <c r="F395" s="39">
        <v>0</v>
      </c>
      <c r="G395" s="39">
        <v>420</v>
      </c>
      <c r="H395" s="39">
        <v>1940.4</v>
      </c>
      <c r="I395" s="39">
        <v>0</v>
      </c>
      <c r="J395" s="39">
        <v>0</v>
      </c>
      <c r="K395" s="39">
        <v>0</v>
      </c>
      <c r="L395" s="39">
        <v>1226.4000000000001</v>
      </c>
      <c r="M395" s="40" t="s">
        <v>23</v>
      </c>
      <c r="N395" s="39" t="s">
        <v>1296</v>
      </c>
      <c r="O395" s="41" t="s">
        <v>1373</v>
      </c>
      <c r="P395" s="65">
        <v>3586.8</v>
      </c>
    </row>
    <row r="396" spans="1:16" s="8" customFormat="1" ht="21.95" customHeight="1" thickBot="1">
      <c r="A396" s="57" t="s">
        <v>1292</v>
      </c>
      <c r="B396" s="58" t="s">
        <v>1346</v>
      </c>
      <c r="C396" s="58" t="s">
        <v>1374</v>
      </c>
      <c r="D396" s="59" t="s">
        <v>1375</v>
      </c>
      <c r="E396" s="60">
        <v>0</v>
      </c>
      <c r="F396" s="60">
        <v>0</v>
      </c>
      <c r="G396" s="60">
        <v>310.8</v>
      </c>
      <c r="H396" s="60">
        <v>6174</v>
      </c>
      <c r="I396" s="60">
        <v>0</v>
      </c>
      <c r="J396" s="60">
        <v>0</v>
      </c>
      <c r="K396" s="60">
        <v>0</v>
      </c>
      <c r="L396" s="60">
        <v>0</v>
      </c>
      <c r="M396" s="61" t="s">
        <v>23</v>
      </c>
      <c r="N396" s="60" t="s">
        <v>1296</v>
      </c>
      <c r="O396" s="62" t="s">
        <v>1376</v>
      </c>
      <c r="P396" s="66">
        <v>6484.8</v>
      </c>
    </row>
  </sheetData>
  <autoFilter ref="A8:P396"/>
  <customSheetViews>
    <customSheetView guid="{8BAE5787-F32F-4F9A-A6F2-4137DED87442}" filter="1" showAutoFilter="1">
      <pageMargins left="0.511811024" right="0.511811024" top="0.78740157499999996" bottom="0.78740157499999996" header="0.31496062000000002" footer="0.31496062000000002"/>
      <autoFilter ref="C7:P372">
        <filterColumn colId="7">
          <filters>
            <filter val="0.00"/>
            <filter val="1,008.00"/>
            <filter val="1,024.80"/>
            <filter val="1,033.20"/>
            <filter val="1,058.40"/>
            <filter val="1,108.80"/>
            <filter val="1,117.20"/>
            <filter val="1,159.20"/>
            <filter val="1,167.60"/>
            <filter val="1,176.00"/>
            <filter val="1,209.60"/>
            <filter val="1,218.00"/>
            <filter val="1,251.60"/>
            <filter val="1,268.40"/>
            <filter val="1,310.40"/>
            <filter val="1,318.80"/>
            <filter val="1,327.20"/>
            <filter val="1,335.60"/>
            <filter val="1,419.60"/>
            <filter val="1,428.00"/>
            <filter val="1,436.40"/>
            <filter val="1,453.20"/>
            <filter val="1,470.00"/>
            <filter val="1,486.80"/>
            <filter val="1,512.00"/>
            <filter val="1,520.40"/>
            <filter val="1,528.80"/>
            <filter val="1,537.20"/>
            <filter val="1,554.00"/>
            <filter val="1,562.40"/>
            <filter val="1,638.00"/>
            <filter val="1,646.40"/>
            <filter val="1,654.80"/>
            <filter val="1,663.20"/>
            <filter val="1,696.80"/>
            <filter val="1,705.20"/>
            <filter val="1,722.00"/>
            <filter val="1,747.20"/>
            <filter val="1,772.40"/>
            <filter val="1,789.20"/>
            <filter val="1,856.40"/>
            <filter val="1,864.80"/>
            <filter val="1,898.40"/>
            <filter val="1,915.20"/>
            <filter val="1,923.60"/>
            <filter val="1,932.00"/>
            <filter val="1,940.40"/>
            <filter val="1,948.80"/>
            <filter val="1,957.20"/>
            <filter val="1,999.20"/>
            <filter val="117.60"/>
            <filter val="12,222.00"/>
            <filter val="176.40"/>
            <filter val="184.80"/>
            <filter val="193.20"/>
            <filter val="2,007.60"/>
            <filter val="2,016.00"/>
            <filter val="2,024.40"/>
            <filter val="2,083.20"/>
            <filter val="2,091.60"/>
            <filter val="2,100.00"/>
            <filter val="2,116.80"/>
            <filter val="2,133.60"/>
            <filter val="2,142.00"/>
            <filter val="2,150.40"/>
            <filter val="2,184.00"/>
            <filter val="2,200.80"/>
            <filter val="2,234.40"/>
            <filter val="2,242.80"/>
            <filter val="2,284.80"/>
            <filter val="2,301.60"/>
            <filter val="2,318.40"/>
            <filter val="2,377.20"/>
            <filter val="2,410.80"/>
            <filter val="2,419.20"/>
            <filter val="2,436.00"/>
            <filter val="2,444.40"/>
            <filter val="2,486.40"/>
            <filter val="2,595.60"/>
            <filter val="2,629.20"/>
            <filter val="2,654.40"/>
            <filter val="2,688.00"/>
            <filter val="2,721.60"/>
            <filter val="2,730.00"/>
            <filter val="2,738.40"/>
            <filter val="2,788.80"/>
            <filter val="2,797.20"/>
            <filter val="2,814.00"/>
            <filter val="2,830.80"/>
            <filter val="2,839.20"/>
            <filter val="2,923.20"/>
            <filter val="2,956.80"/>
            <filter val="2,965.20"/>
            <filter val="210.00"/>
            <filter val="218.40"/>
            <filter val="243.60"/>
            <filter val="277.20"/>
            <filter val="285.60"/>
            <filter val="294.00"/>
            <filter val="3,032.40"/>
            <filter val="3,057.60"/>
            <filter val="3,116.40"/>
            <filter val="3,175.20"/>
            <filter val="3,192.00"/>
            <filter val="3,225.60"/>
            <filter val="3,309.60"/>
            <filter val="3,334.80"/>
            <filter val="3,343.20"/>
            <filter val="3,410.40"/>
            <filter val="3,544.80"/>
            <filter val="3,603.60"/>
            <filter val="3,612.00"/>
            <filter val="3,645.60"/>
            <filter val="3,654.00"/>
            <filter val="3,679.20"/>
            <filter val="3,838.80"/>
            <filter val="3,906.00"/>
            <filter val="3,990.00"/>
            <filter val="310.80"/>
            <filter val="327.60"/>
            <filter val="336.00"/>
            <filter val="352.80"/>
            <filter val="361.20"/>
            <filter val="378.00"/>
            <filter val="386.40"/>
            <filter val="394.80"/>
            <filter val="4,040.40"/>
            <filter val="4,048.80"/>
            <filter val="4,359.60"/>
            <filter val="4,393.20"/>
            <filter val="4,922.40"/>
            <filter val="411.60"/>
            <filter val="420.00"/>
            <filter val="445.20"/>
            <filter val="453.60"/>
            <filter val="495.60"/>
            <filter val="5,216.40"/>
            <filter val="5,350.80"/>
            <filter val="504.00"/>
            <filter val="520.80"/>
            <filter val="529.20"/>
            <filter val="546.00"/>
            <filter val="579.60"/>
            <filter val="596.40"/>
            <filter val="6,014.40"/>
            <filter val="6,106.80"/>
            <filter val="6,778.80"/>
            <filter val="6,930.00"/>
            <filter val="613.20"/>
            <filter val="621.60"/>
            <filter val="638.40"/>
            <filter val="663.60"/>
            <filter val="688.80"/>
            <filter val="7,140.00"/>
            <filter val="7,156.80"/>
            <filter val="7,249.20"/>
            <filter val="7,442.40"/>
            <filter val="722.40"/>
            <filter val="747.60"/>
            <filter val="75.60"/>
            <filter val="8,215.20"/>
            <filter val="8,593.20"/>
            <filter val="806.40"/>
            <filter val="814.80"/>
            <filter val="823.20"/>
            <filter val="840.00"/>
            <filter val="873.60"/>
            <filter val="882.00"/>
            <filter val="898.80"/>
            <filter val="924.00"/>
            <filter val="940.80"/>
            <filter val="949.20"/>
            <filter val="991.20"/>
            <filter val="999.60"/>
          </filters>
        </filterColumn>
      </autoFilter>
    </customSheetView>
  </customSheetViews>
  <mergeCells count="3">
    <mergeCell ref="D1:P1"/>
    <mergeCell ref="M7:O7"/>
    <mergeCell ref="A4:P4"/>
  </mergeCells>
  <conditionalFormatting sqref="D9:D396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REP_EST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2019-06-11T14:33:28Z</dcterms:modified>
</cp:coreProperties>
</file>